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00" yWindow="0" windowWidth="25600" windowHeight="14300" tabRatio="500"/>
  </bookViews>
  <sheets>
    <sheet name="AV_tax calc v1.0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4" i="1"/>
  <c r="D5" i="1"/>
  <c r="D9" i="1"/>
  <c r="D28" i="1"/>
  <c r="N29" i="1"/>
  <c r="I30" i="1"/>
  <c r="M30" i="1"/>
  <c r="N30" i="1"/>
  <c r="I31" i="1"/>
  <c r="M31" i="1"/>
  <c r="N31" i="1"/>
  <c r="I32" i="1"/>
  <c r="M32" i="1"/>
  <c r="N32" i="1"/>
  <c r="I33" i="1"/>
  <c r="M33" i="1"/>
  <c r="N33" i="1"/>
  <c r="N34" i="1"/>
  <c r="D30" i="1"/>
  <c r="D31" i="1"/>
  <c r="D32" i="1"/>
  <c r="R35" i="1"/>
  <c r="R36" i="1"/>
  <c r="D33" i="1"/>
  <c r="D34" i="1"/>
  <c r="D10" i="1"/>
  <c r="D16" i="1"/>
  <c r="D17" i="1"/>
  <c r="C40" i="1"/>
  <c r="I40" i="1"/>
  <c r="D40" i="1"/>
  <c r="Q40" i="1"/>
  <c r="R40" i="1"/>
  <c r="T40" i="1"/>
  <c r="C41" i="1"/>
  <c r="I41" i="1"/>
  <c r="D41" i="1"/>
  <c r="Q41" i="1"/>
  <c r="R41" i="1"/>
  <c r="T41" i="1"/>
  <c r="C42" i="1"/>
  <c r="I42" i="1"/>
  <c r="D42" i="1"/>
  <c r="Q42" i="1"/>
  <c r="R42" i="1"/>
  <c r="T42" i="1"/>
  <c r="C43" i="1"/>
  <c r="I43" i="1"/>
  <c r="D43" i="1"/>
  <c r="Q43" i="1"/>
  <c r="R43" i="1"/>
  <c r="T43" i="1"/>
  <c r="C44" i="1"/>
  <c r="I44" i="1"/>
  <c r="D44" i="1"/>
  <c r="Q44" i="1"/>
  <c r="R44" i="1"/>
  <c r="T44" i="1"/>
  <c r="U40" i="1"/>
  <c r="U41" i="1"/>
  <c r="U42" i="1"/>
  <c r="U43" i="1"/>
  <c r="U44" i="1"/>
  <c r="C45" i="1"/>
  <c r="I45" i="1"/>
  <c r="D45" i="1"/>
  <c r="Q45" i="1"/>
  <c r="R45" i="1"/>
  <c r="T45" i="1"/>
  <c r="U45" i="1"/>
  <c r="C46" i="1"/>
  <c r="I46" i="1"/>
  <c r="D46" i="1"/>
  <c r="Q46" i="1"/>
  <c r="R46" i="1"/>
  <c r="T46" i="1"/>
  <c r="U46" i="1"/>
  <c r="C47" i="1"/>
  <c r="I47" i="1"/>
  <c r="D47" i="1"/>
  <c r="Q47" i="1"/>
  <c r="R47" i="1"/>
  <c r="T47" i="1"/>
  <c r="U47" i="1"/>
  <c r="C48" i="1"/>
  <c r="I48" i="1"/>
  <c r="D48" i="1"/>
  <c r="Q48" i="1"/>
  <c r="R48" i="1"/>
  <c r="T48" i="1"/>
  <c r="U48" i="1"/>
  <c r="C49" i="1"/>
  <c r="I49" i="1"/>
  <c r="D49" i="1"/>
  <c r="Q49" i="1"/>
  <c r="R49" i="1"/>
  <c r="T49" i="1"/>
  <c r="U49" i="1"/>
  <c r="C50" i="1"/>
  <c r="I50" i="1"/>
  <c r="D50" i="1"/>
  <c r="Q50" i="1"/>
  <c r="R50" i="1"/>
  <c r="T50" i="1"/>
  <c r="U50" i="1"/>
  <c r="C51" i="1"/>
  <c r="I51" i="1"/>
  <c r="D51" i="1"/>
  <c r="Q51" i="1"/>
  <c r="R51" i="1"/>
  <c r="T51" i="1"/>
  <c r="U51" i="1"/>
  <c r="C52" i="1"/>
  <c r="I52" i="1"/>
  <c r="D52" i="1"/>
  <c r="Q52" i="1"/>
  <c r="R52" i="1"/>
  <c r="T52" i="1"/>
  <c r="U52" i="1"/>
  <c r="C53" i="1"/>
  <c r="I53" i="1"/>
  <c r="D53" i="1"/>
  <c r="Q53" i="1"/>
  <c r="R53" i="1"/>
  <c r="T53" i="1"/>
  <c r="U53" i="1"/>
  <c r="C54" i="1"/>
  <c r="I54" i="1"/>
  <c r="D54" i="1"/>
  <c r="Q54" i="1"/>
  <c r="R54" i="1"/>
  <c r="T54" i="1"/>
  <c r="U54" i="1"/>
  <c r="C55" i="1"/>
  <c r="I55" i="1"/>
  <c r="D55" i="1"/>
  <c r="Q55" i="1"/>
  <c r="R55" i="1"/>
  <c r="T55" i="1"/>
  <c r="U55" i="1"/>
  <c r="C56" i="1"/>
  <c r="I56" i="1"/>
  <c r="D56" i="1"/>
  <c r="Q56" i="1"/>
  <c r="R56" i="1"/>
  <c r="T56" i="1"/>
  <c r="U56" i="1"/>
  <c r="C57" i="1"/>
  <c r="I57" i="1"/>
  <c r="D57" i="1"/>
  <c r="Q57" i="1"/>
  <c r="R57" i="1"/>
  <c r="T57" i="1"/>
  <c r="U57" i="1"/>
  <c r="C58" i="1"/>
  <c r="I58" i="1"/>
  <c r="D58" i="1"/>
  <c r="Q58" i="1"/>
  <c r="R58" i="1"/>
  <c r="T58" i="1"/>
  <c r="U58" i="1"/>
  <c r="C59" i="1"/>
  <c r="I59" i="1"/>
  <c r="D59" i="1"/>
  <c r="Q59" i="1"/>
  <c r="R59" i="1"/>
  <c r="T59" i="1"/>
  <c r="U59" i="1"/>
  <c r="C60" i="1"/>
  <c r="I60" i="1"/>
  <c r="D60" i="1"/>
  <c r="Q60" i="1"/>
  <c r="R60" i="1"/>
  <c r="T60" i="1"/>
  <c r="U60" i="1"/>
  <c r="C61" i="1"/>
  <c r="I61" i="1"/>
  <c r="D61" i="1"/>
  <c r="Q61" i="1"/>
  <c r="R61" i="1"/>
  <c r="T61" i="1"/>
  <c r="U61" i="1"/>
  <c r="C62" i="1"/>
  <c r="I62" i="1"/>
  <c r="D62" i="1"/>
  <c r="Q62" i="1"/>
  <c r="R62" i="1"/>
  <c r="T62" i="1"/>
  <c r="U62" i="1"/>
  <c r="C63" i="1"/>
  <c r="I63" i="1"/>
  <c r="D63" i="1"/>
  <c r="Q63" i="1"/>
  <c r="R63" i="1"/>
  <c r="T63" i="1"/>
  <c r="U63" i="1"/>
  <c r="C64" i="1"/>
  <c r="I64" i="1"/>
  <c r="D64" i="1"/>
  <c r="Q64" i="1"/>
  <c r="R64" i="1"/>
  <c r="T64" i="1"/>
  <c r="U64" i="1"/>
  <c r="C65" i="1"/>
  <c r="I65" i="1"/>
  <c r="D65" i="1"/>
  <c r="Q65" i="1"/>
  <c r="R65" i="1"/>
  <c r="T65" i="1"/>
  <c r="U65" i="1"/>
  <c r="C66" i="1"/>
  <c r="I66" i="1"/>
  <c r="D66" i="1"/>
  <c r="Q66" i="1"/>
  <c r="R66" i="1"/>
  <c r="T66" i="1"/>
  <c r="U66" i="1"/>
  <c r="C67" i="1"/>
  <c r="I67" i="1"/>
  <c r="D67" i="1"/>
  <c r="Q67" i="1"/>
  <c r="R67" i="1"/>
  <c r="T67" i="1"/>
  <c r="U67" i="1"/>
  <c r="C68" i="1"/>
  <c r="I68" i="1"/>
  <c r="D68" i="1"/>
  <c r="Q68" i="1"/>
  <c r="R68" i="1"/>
  <c r="T68" i="1"/>
  <c r="U68" i="1"/>
  <c r="C69" i="1"/>
  <c r="I69" i="1"/>
  <c r="D69" i="1"/>
  <c r="Q69" i="1"/>
  <c r="R69" i="1"/>
  <c r="T69" i="1"/>
  <c r="U69" i="1"/>
  <c r="C70" i="1"/>
  <c r="I70" i="1"/>
  <c r="D70" i="1"/>
  <c r="Q70" i="1"/>
  <c r="R70" i="1"/>
  <c r="T70" i="1"/>
  <c r="U70" i="1"/>
  <c r="C71" i="1"/>
  <c r="I71" i="1"/>
  <c r="D71" i="1"/>
  <c r="Q71" i="1"/>
  <c r="R71" i="1"/>
  <c r="T71" i="1"/>
  <c r="U71" i="1"/>
  <c r="C72" i="1"/>
  <c r="I72" i="1"/>
  <c r="D72" i="1"/>
  <c r="Q72" i="1"/>
  <c r="R72" i="1"/>
  <c r="T72" i="1"/>
  <c r="U72" i="1"/>
  <c r="C73" i="1"/>
  <c r="I73" i="1"/>
  <c r="D73" i="1"/>
  <c r="Q73" i="1"/>
  <c r="R73" i="1"/>
  <c r="T73" i="1"/>
  <c r="U73" i="1"/>
  <c r="C74" i="1"/>
  <c r="I74" i="1"/>
  <c r="D74" i="1"/>
  <c r="Q74" i="1"/>
  <c r="R74" i="1"/>
  <c r="T74" i="1"/>
  <c r="U74" i="1"/>
  <c r="C75" i="1"/>
  <c r="I75" i="1"/>
  <c r="D75" i="1"/>
  <c r="Q75" i="1"/>
  <c r="R75" i="1"/>
  <c r="T75" i="1"/>
  <c r="U75" i="1"/>
  <c r="C76" i="1"/>
  <c r="I76" i="1"/>
  <c r="D76" i="1"/>
  <c r="Q76" i="1"/>
  <c r="R76" i="1"/>
  <c r="T76" i="1"/>
  <c r="U76" i="1"/>
  <c r="C77" i="1"/>
  <c r="I77" i="1"/>
  <c r="D77" i="1"/>
  <c r="Q77" i="1"/>
  <c r="R77" i="1"/>
  <c r="T77" i="1"/>
  <c r="U77" i="1"/>
  <c r="C78" i="1"/>
  <c r="I78" i="1"/>
  <c r="D78" i="1"/>
  <c r="Q78" i="1"/>
  <c r="R78" i="1"/>
  <c r="T78" i="1"/>
  <c r="U78" i="1"/>
  <c r="C79" i="1"/>
  <c r="I79" i="1"/>
  <c r="D79" i="1"/>
  <c r="Q79" i="1"/>
  <c r="R79" i="1"/>
  <c r="T79" i="1"/>
  <c r="U79" i="1"/>
  <c r="C80" i="1"/>
  <c r="I80" i="1"/>
  <c r="D80" i="1"/>
  <c r="Q80" i="1"/>
  <c r="R80" i="1"/>
  <c r="T80" i="1"/>
  <c r="U80" i="1"/>
  <c r="C81" i="1"/>
  <c r="I81" i="1"/>
  <c r="D81" i="1"/>
  <c r="Q81" i="1"/>
  <c r="R81" i="1"/>
  <c r="T81" i="1"/>
  <c r="U81" i="1"/>
  <c r="C82" i="1"/>
  <c r="I82" i="1"/>
  <c r="D82" i="1"/>
  <c r="Q82" i="1"/>
  <c r="R82" i="1"/>
  <c r="T82" i="1"/>
  <c r="U82" i="1"/>
  <c r="C83" i="1"/>
  <c r="I83" i="1"/>
  <c r="D83" i="1"/>
  <c r="Q83" i="1"/>
  <c r="R83" i="1"/>
  <c r="T83" i="1"/>
  <c r="U83" i="1"/>
  <c r="C84" i="1"/>
  <c r="I84" i="1"/>
  <c r="D84" i="1"/>
  <c r="Q84" i="1"/>
  <c r="R84" i="1"/>
  <c r="T84" i="1"/>
  <c r="U84" i="1"/>
  <c r="C85" i="1"/>
  <c r="I85" i="1"/>
  <c r="D85" i="1"/>
  <c r="Q85" i="1"/>
  <c r="R85" i="1"/>
  <c r="T85" i="1"/>
  <c r="U85" i="1"/>
  <c r="C86" i="1"/>
  <c r="I86" i="1"/>
  <c r="D86" i="1"/>
  <c r="Q86" i="1"/>
  <c r="R86" i="1"/>
  <c r="T86" i="1"/>
  <c r="U86" i="1"/>
  <c r="C87" i="1"/>
  <c r="I87" i="1"/>
  <c r="D87" i="1"/>
  <c r="Q87" i="1"/>
  <c r="R87" i="1"/>
  <c r="T87" i="1"/>
  <c r="U87" i="1"/>
  <c r="C88" i="1"/>
  <c r="I88" i="1"/>
  <c r="D88" i="1"/>
  <c r="Q88" i="1"/>
  <c r="R88" i="1"/>
  <c r="T88" i="1"/>
  <c r="U88" i="1"/>
  <c r="C89" i="1"/>
  <c r="I89" i="1"/>
  <c r="D89" i="1"/>
  <c r="Q89" i="1"/>
  <c r="R89" i="1"/>
  <c r="T89" i="1"/>
  <c r="U89" i="1"/>
  <c r="C90" i="1"/>
  <c r="I90" i="1"/>
  <c r="D90" i="1"/>
  <c r="Q90" i="1"/>
  <c r="R90" i="1"/>
  <c r="T90" i="1"/>
  <c r="U90" i="1"/>
  <c r="C91" i="1"/>
  <c r="I91" i="1"/>
  <c r="D91" i="1"/>
  <c r="Q91" i="1"/>
  <c r="R91" i="1"/>
  <c r="T91" i="1"/>
  <c r="U91" i="1"/>
  <c r="C92" i="1"/>
  <c r="I92" i="1"/>
  <c r="D92" i="1"/>
  <c r="Q92" i="1"/>
  <c r="R92" i="1"/>
  <c r="T92" i="1"/>
  <c r="U92" i="1"/>
  <c r="C93" i="1"/>
  <c r="I93" i="1"/>
  <c r="D93" i="1"/>
  <c r="Q93" i="1"/>
  <c r="R93" i="1"/>
  <c r="T93" i="1"/>
  <c r="U93" i="1"/>
  <c r="C94" i="1"/>
  <c r="I94" i="1"/>
  <c r="D94" i="1"/>
  <c r="Q94" i="1"/>
  <c r="R94" i="1"/>
  <c r="T94" i="1"/>
  <c r="U94" i="1"/>
  <c r="C95" i="1"/>
  <c r="I95" i="1"/>
  <c r="D95" i="1"/>
  <c r="Q95" i="1"/>
  <c r="R95" i="1"/>
  <c r="T95" i="1"/>
  <c r="U95" i="1"/>
  <c r="C96" i="1"/>
  <c r="I96" i="1"/>
  <c r="D96" i="1"/>
  <c r="Q96" i="1"/>
  <c r="R96" i="1"/>
  <c r="T96" i="1"/>
  <c r="U96" i="1"/>
  <c r="C97" i="1"/>
  <c r="I97" i="1"/>
  <c r="D97" i="1"/>
  <c r="Q97" i="1"/>
  <c r="R97" i="1"/>
  <c r="T97" i="1"/>
  <c r="U97" i="1"/>
  <c r="C98" i="1"/>
  <c r="I98" i="1"/>
  <c r="D98" i="1"/>
  <c r="Q98" i="1"/>
  <c r="R98" i="1"/>
  <c r="T98" i="1"/>
  <c r="U98" i="1"/>
  <c r="C99" i="1"/>
  <c r="I99" i="1"/>
  <c r="D99" i="1"/>
  <c r="Q99" i="1"/>
  <c r="R99" i="1"/>
  <c r="T99" i="1"/>
  <c r="U99" i="1"/>
  <c r="C100" i="1"/>
  <c r="I100" i="1"/>
  <c r="D100" i="1"/>
  <c r="Q100" i="1"/>
  <c r="R100" i="1"/>
  <c r="T100" i="1"/>
  <c r="U100" i="1"/>
  <c r="C101" i="1"/>
  <c r="I101" i="1"/>
  <c r="D101" i="1"/>
  <c r="Q101" i="1"/>
  <c r="R101" i="1"/>
  <c r="T101" i="1"/>
  <c r="U101" i="1"/>
  <c r="C102" i="1"/>
  <c r="I102" i="1"/>
  <c r="D102" i="1"/>
  <c r="Q102" i="1"/>
  <c r="R102" i="1"/>
  <c r="T102" i="1"/>
  <c r="U102" i="1"/>
  <c r="C103" i="1"/>
  <c r="I103" i="1"/>
  <c r="D103" i="1"/>
  <c r="Q103" i="1"/>
  <c r="R103" i="1"/>
  <c r="T103" i="1"/>
  <c r="U103" i="1"/>
  <c r="C104" i="1"/>
  <c r="I104" i="1"/>
  <c r="D104" i="1"/>
  <c r="Q104" i="1"/>
  <c r="R104" i="1"/>
  <c r="T104" i="1"/>
  <c r="U104" i="1"/>
  <c r="C105" i="1"/>
  <c r="I105" i="1"/>
  <c r="D105" i="1"/>
  <c r="Q105" i="1"/>
  <c r="R105" i="1"/>
  <c r="T105" i="1"/>
  <c r="U105" i="1"/>
  <c r="C106" i="1"/>
  <c r="I106" i="1"/>
  <c r="D106" i="1"/>
  <c r="Q106" i="1"/>
  <c r="R106" i="1"/>
  <c r="T106" i="1"/>
  <c r="U106" i="1"/>
  <c r="C107" i="1"/>
  <c r="I107" i="1"/>
  <c r="D107" i="1"/>
  <c r="Q107" i="1"/>
  <c r="R107" i="1"/>
  <c r="T107" i="1"/>
  <c r="U107" i="1"/>
  <c r="C108" i="1"/>
  <c r="I108" i="1"/>
  <c r="D108" i="1"/>
  <c r="Q108" i="1"/>
  <c r="R108" i="1"/>
  <c r="T108" i="1"/>
  <c r="U108" i="1"/>
  <c r="C109" i="1"/>
  <c r="I109" i="1"/>
  <c r="D109" i="1"/>
  <c r="Q109" i="1"/>
  <c r="R109" i="1"/>
  <c r="T109" i="1"/>
  <c r="U109" i="1"/>
  <c r="C110" i="1"/>
  <c r="I110" i="1"/>
  <c r="D110" i="1"/>
  <c r="Q110" i="1"/>
  <c r="R110" i="1"/>
  <c r="T110" i="1"/>
  <c r="U110" i="1"/>
  <c r="C111" i="1"/>
  <c r="I111" i="1"/>
  <c r="D111" i="1"/>
  <c r="Q111" i="1"/>
  <c r="R111" i="1"/>
  <c r="T111" i="1"/>
  <c r="U111" i="1"/>
  <c r="C112" i="1"/>
  <c r="I112" i="1"/>
  <c r="D112" i="1"/>
  <c r="Q112" i="1"/>
  <c r="R112" i="1"/>
  <c r="T112" i="1"/>
  <c r="U112" i="1"/>
  <c r="C113" i="1"/>
  <c r="I113" i="1"/>
  <c r="D113" i="1"/>
  <c r="Q113" i="1"/>
  <c r="R113" i="1"/>
  <c r="T113" i="1"/>
  <c r="U113" i="1"/>
  <c r="C114" i="1"/>
  <c r="I114" i="1"/>
  <c r="D114" i="1"/>
  <c r="Q114" i="1"/>
  <c r="R114" i="1"/>
  <c r="T114" i="1"/>
  <c r="U114" i="1"/>
  <c r="C115" i="1"/>
  <c r="I115" i="1"/>
  <c r="D115" i="1"/>
  <c r="Q115" i="1"/>
  <c r="R115" i="1"/>
  <c r="T115" i="1"/>
  <c r="U115" i="1"/>
  <c r="C116" i="1"/>
  <c r="I116" i="1"/>
  <c r="D116" i="1"/>
  <c r="Q116" i="1"/>
  <c r="R116" i="1"/>
  <c r="T116" i="1"/>
  <c r="U116" i="1"/>
  <c r="C117" i="1"/>
  <c r="I117" i="1"/>
  <c r="D117" i="1"/>
  <c r="Q117" i="1"/>
  <c r="R117" i="1"/>
  <c r="T117" i="1"/>
  <c r="U117" i="1"/>
  <c r="C118" i="1"/>
  <c r="I118" i="1"/>
  <c r="D118" i="1"/>
  <c r="Q118" i="1"/>
  <c r="R118" i="1"/>
  <c r="T118" i="1"/>
  <c r="U118" i="1"/>
  <c r="C119" i="1"/>
  <c r="I119" i="1"/>
  <c r="D119" i="1"/>
  <c r="Q119" i="1"/>
  <c r="R119" i="1"/>
  <c r="T119" i="1"/>
  <c r="U119" i="1"/>
  <c r="C120" i="1"/>
  <c r="I120" i="1"/>
  <c r="D120" i="1"/>
  <c r="Q120" i="1"/>
  <c r="R120" i="1"/>
  <c r="T120" i="1"/>
  <c r="U120" i="1"/>
  <c r="C121" i="1"/>
  <c r="I121" i="1"/>
  <c r="D121" i="1"/>
  <c r="Q121" i="1"/>
  <c r="R121" i="1"/>
  <c r="T121" i="1"/>
  <c r="U121" i="1"/>
  <c r="C122" i="1"/>
  <c r="I122" i="1"/>
  <c r="D122" i="1"/>
  <c r="Q122" i="1"/>
  <c r="R122" i="1"/>
  <c r="T122" i="1"/>
  <c r="U122" i="1"/>
  <c r="C123" i="1"/>
  <c r="I123" i="1"/>
  <c r="D123" i="1"/>
  <c r="Q123" i="1"/>
  <c r="R123" i="1"/>
  <c r="T123" i="1"/>
  <c r="U123" i="1"/>
  <c r="C124" i="1"/>
  <c r="I124" i="1"/>
  <c r="D124" i="1"/>
  <c r="Q124" i="1"/>
  <c r="R124" i="1"/>
  <c r="T124" i="1"/>
  <c r="U124" i="1"/>
  <c r="C125" i="1"/>
  <c r="I125" i="1"/>
  <c r="D125" i="1"/>
  <c r="Q125" i="1"/>
  <c r="R125" i="1"/>
  <c r="T125" i="1"/>
  <c r="U125" i="1"/>
  <c r="C126" i="1"/>
  <c r="I126" i="1"/>
  <c r="D126" i="1"/>
  <c r="Q126" i="1"/>
  <c r="R126" i="1"/>
  <c r="T126" i="1"/>
  <c r="U126" i="1"/>
  <c r="C127" i="1"/>
  <c r="I127" i="1"/>
  <c r="D127" i="1"/>
  <c r="Q127" i="1"/>
  <c r="R127" i="1"/>
  <c r="T127" i="1"/>
  <c r="U127" i="1"/>
  <c r="C128" i="1"/>
  <c r="I128" i="1"/>
  <c r="D128" i="1"/>
  <c r="Q128" i="1"/>
  <c r="R128" i="1"/>
  <c r="T128" i="1"/>
  <c r="U128" i="1"/>
  <c r="C129" i="1"/>
  <c r="I129" i="1"/>
  <c r="D129" i="1"/>
  <c r="Q129" i="1"/>
  <c r="R129" i="1"/>
  <c r="T129" i="1"/>
  <c r="U129" i="1"/>
  <c r="C130" i="1"/>
  <c r="I130" i="1"/>
  <c r="D130" i="1"/>
  <c r="Q130" i="1"/>
  <c r="R130" i="1"/>
  <c r="T130" i="1"/>
  <c r="U130" i="1"/>
  <c r="C131" i="1"/>
  <c r="I131" i="1"/>
  <c r="D131" i="1"/>
  <c r="Q131" i="1"/>
  <c r="R131" i="1"/>
  <c r="T131" i="1"/>
  <c r="U131" i="1"/>
  <c r="C132" i="1"/>
  <c r="I132" i="1"/>
  <c r="D132" i="1"/>
  <c r="Q132" i="1"/>
  <c r="R132" i="1"/>
  <c r="T132" i="1"/>
  <c r="U132" i="1"/>
  <c r="C133" i="1"/>
  <c r="I133" i="1"/>
  <c r="D133" i="1"/>
  <c r="Q133" i="1"/>
  <c r="R133" i="1"/>
  <c r="T133" i="1"/>
  <c r="U133" i="1"/>
  <c r="C134" i="1"/>
  <c r="I134" i="1"/>
  <c r="D134" i="1"/>
  <c r="Q134" i="1"/>
  <c r="R134" i="1"/>
  <c r="T134" i="1"/>
  <c r="U134" i="1"/>
  <c r="C135" i="1"/>
  <c r="I135" i="1"/>
  <c r="D135" i="1"/>
  <c r="Q135" i="1"/>
  <c r="R135" i="1"/>
  <c r="T135" i="1"/>
  <c r="U135" i="1"/>
  <c r="C136" i="1"/>
  <c r="I136" i="1"/>
  <c r="D136" i="1"/>
  <c r="Q136" i="1"/>
  <c r="R136" i="1"/>
  <c r="T136" i="1"/>
  <c r="U136" i="1"/>
  <c r="C137" i="1"/>
  <c r="I137" i="1"/>
  <c r="D137" i="1"/>
  <c r="Q137" i="1"/>
  <c r="R137" i="1"/>
  <c r="T137" i="1"/>
  <c r="U137" i="1"/>
  <c r="C138" i="1"/>
  <c r="I138" i="1"/>
  <c r="D138" i="1"/>
  <c r="Q138" i="1"/>
  <c r="R138" i="1"/>
  <c r="T138" i="1"/>
  <c r="U138" i="1"/>
  <c r="C139" i="1"/>
  <c r="I139" i="1"/>
  <c r="D139" i="1"/>
  <c r="Q139" i="1"/>
  <c r="R139" i="1"/>
  <c r="T139" i="1"/>
  <c r="U139" i="1"/>
  <c r="C140" i="1"/>
  <c r="I140" i="1"/>
  <c r="D140" i="1"/>
  <c r="Q140" i="1"/>
  <c r="R140" i="1"/>
  <c r="T140" i="1"/>
  <c r="U140" i="1"/>
  <c r="C141" i="1"/>
  <c r="I141" i="1"/>
  <c r="D141" i="1"/>
  <c r="Q141" i="1"/>
  <c r="R141" i="1"/>
  <c r="T141" i="1"/>
  <c r="U141" i="1"/>
  <c r="C142" i="1"/>
  <c r="I142" i="1"/>
  <c r="D142" i="1"/>
  <c r="Q142" i="1"/>
  <c r="R142" i="1"/>
  <c r="T142" i="1"/>
  <c r="U142" i="1"/>
  <c r="C143" i="1"/>
  <c r="I143" i="1"/>
  <c r="D143" i="1"/>
  <c r="Q143" i="1"/>
  <c r="R143" i="1"/>
  <c r="T143" i="1"/>
  <c r="U143" i="1"/>
  <c r="C144" i="1"/>
  <c r="I144" i="1"/>
  <c r="D144" i="1"/>
  <c r="Q144" i="1"/>
  <c r="R144" i="1"/>
  <c r="T144" i="1"/>
  <c r="U144" i="1"/>
  <c r="C145" i="1"/>
  <c r="I145" i="1"/>
  <c r="D145" i="1"/>
  <c r="Q145" i="1"/>
  <c r="R145" i="1"/>
  <c r="T145" i="1"/>
  <c r="U145" i="1"/>
  <c r="C146" i="1"/>
  <c r="I146" i="1"/>
  <c r="D146" i="1"/>
  <c r="Q146" i="1"/>
  <c r="R146" i="1"/>
  <c r="T146" i="1"/>
  <c r="U146" i="1"/>
  <c r="C147" i="1"/>
  <c r="I147" i="1"/>
  <c r="D147" i="1"/>
  <c r="Q147" i="1"/>
  <c r="R147" i="1"/>
  <c r="T147" i="1"/>
  <c r="U147" i="1"/>
  <c r="C148" i="1"/>
  <c r="I148" i="1"/>
  <c r="D148" i="1"/>
  <c r="Q148" i="1"/>
  <c r="R148" i="1"/>
  <c r="T148" i="1"/>
  <c r="U148" i="1"/>
  <c r="C149" i="1"/>
  <c r="I149" i="1"/>
  <c r="D149" i="1"/>
  <c r="Q149" i="1"/>
  <c r="R149" i="1"/>
  <c r="T149" i="1"/>
  <c r="U149" i="1"/>
  <c r="C150" i="1"/>
  <c r="I150" i="1"/>
  <c r="D150" i="1"/>
  <c r="Q150" i="1"/>
  <c r="R150" i="1"/>
  <c r="T150" i="1"/>
  <c r="U150" i="1"/>
  <c r="C151" i="1"/>
  <c r="I151" i="1"/>
  <c r="D151" i="1"/>
  <c r="Q151" i="1"/>
  <c r="R151" i="1"/>
  <c r="T151" i="1"/>
  <c r="U151" i="1"/>
  <c r="C152" i="1"/>
  <c r="I152" i="1"/>
  <c r="D152" i="1"/>
  <c r="Q152" i="1"/>
  <c r="R152" i="1"/>
  <c r="T152" i="1"/>
  <c r="U152" i="1"/>
  <c r="C153" i="1"/>
  <c r="I153" i="1"/>
  <c r="D153" i="1"/>
  <c r="Q153" i="1"/>
  <c r="R153" i="1"/>
  <c r="T153" i="1"/>
  <c r="U153" i="1"/>
  <c r="C154" i="1"/>
  <c r="I154" i="1"/>
  <c r="D154" i="1"/>
  <c r="Q154" i="1"/>
  <c r="R154" i="1"/>
  <c r="T154" i="1"/>
  <c r="U154" i="1"/>
  <c r="C155" i="1"/>
  <c r="I155" i="1"/>
  <c r="D155" i="1"/>
  <c r="Q155" i="1"/>
  <c r="R155" i="1"/>
  <c r="T155" i="1"/>
  <c r="U155" i="1"/>
  <c r="C156" i="1"/>
  <c r="I156" i="1"/>
  <c r="D156" i="1"/>
  <c r="Q156" i="1"/>
  <c r="R156" i="1"/>
  <c r="T156" i="1"/>
  <c r="U156" i="1"/>
  <c r="C157" i="1"/>
  <c r="I157" i="1"/>
  <c r="D157" i="1"/>
  <c r="Q157" i="1"/>
  <c r="R157" i="1"/>
  <c r="T157" i="1"/>
  <c r="U157" i="1"/>
  <c r="C158" i="1"/>
  <c r="I158" i="1"/>
  <c r="D158" i="1"/>
  <c r="Q158" i="1"/>
  <c r="R158" i="1"/>
  <c r="T158" i="1"/>
  <c r="U158" i="1"/>
  <c r="C159" i="1"/>
  <c r="I159" i="1"/>
  <c r="D159" i="1"/>
  <c r="Q159" i="1"/>
  <c r="R159" i="1"/>
  <c r="T159" i="1"/>
  <c r="U159" i="1"/>
  <c r="C160" i="1"/>
  <c r="I160" i="1"/>
  <c r="D160" i="1"/>
  <c r="Q160" i="1"/>
  <c r="R160" i="1"/>
  <c r="T160" i="1"/>
  <c r="U160" i="1"/>
  <c r="C161" i="1"/>
  <c r="I161" i="1"/>
  <c r="D161" i="1"/>
  <c r="Q161" i="1"/>
  <c r="R161" i="1"/>
  <c r="T161" i="1"/>
  <c r="U161" i="1"/>
  <c r="C162" i="1"/>
  <c r="I162" i="1"/>
  <c r="D162" i="1"/>
  <c r="Q162" i="1"/>
  <c r="R162" i="1"/>
  <c r="T162" i="1"/>
  <c r="U162" i="1"/>
  <c r="C163" i="1"/>
  <c r="I163" i="1"/>
  <c r="D163" i="1"/>
  <c r="Q163" i="1"/>
  <c r="R163" i="1"/>
  <c r="T163" i="1"/>
  <c r="U163" i="1"/>
  <c r="C164" i="1"/>
  <c r="I164" i="1"/>
  <c r="D164" i="1"/>
  <c r="Q164" i="1"/>
  <c r="R164" i="1"/>
  <c r="T164" i="1"/>
  <c r="U164" i="1"/>
  <c r="C165" i="1"/>
  <c r="I165" i="1"/>
  <c r="D165" i="1"/>
  <c r="Q165" i="1"/>
  <c r="R165" i="1"/>
  <c r="T165" i="1"/>
  <c r="U165" i="1"/>
  <c r="C166" i="1"/>
  <c r="I166" i="1"/>
  <c r="D166" i="1"/>
  <c r="Q166" i="1"/>
  <c r="R166" i="1"/>
  <c r="T166" i="1"/>
  <c r="U166" i="1"/>
  <c r="C167" i="1"/>
  <c r="I167" i="1"/>
  <c r="D167" i="1"/>
  <c r="Q167" i="1"/>
  <c r="R167" i="1"/>
  <c r="T167" i="1"/>
  <c r="U167" i="1"/>
  <c r="C168" i="1"/>
  <c r="I168" i="1"/>
  <c r="D168" i="1"/>
  <c r="Q168" i="1"/>
  <c r="R168" i="1"/>
  <c r="T168" i="1"/>
  <c r="U168" i="1"/>
  <c r="C169" i="1"/>
  <c r="I169" i="1"/>
  <c r="D169" i="1"/>
  <c r="Q169" i="1"/>
  <c r="R169" i="1"/>
  <c r="T169" i="1"/>
  <c r="U169" i="1"/>
  <c r="C170" i="1"/>
  <c r="I170" i="1"/>
  <c r="D170" i="1"/>
  <c r="Q170" i="1"/>
  <c r="R170" i="1"/>
  <c r="T170" i="1"/>
  <c r="U170" i="1"/>
  <c r="C171" i="1"/>
  <c r="I171" i="1"/>
  <c r="D171" i="1"/>
  <c r="Q171" i="1"/>
  <c r="R171" i="1"/>
  <c r="T171" i="1"/>
  <c r="U171" i="1"/>
  <c r="C172" i="1"/>
  <c r="I172" i="1"/>
  <c r="D172" i="1"/>
  <c r="Q172" i="1"/>
  <c r="R172" i="1"/>
  <c r="T172" i="1"/>
  <c r="U172" i="1"/>
  <c r="C173" i="1"/>
  <c r="I173" i="1"/>
  <c r="D173" i="1"/>
  <c r="Q173" i="1"/>
  <c r="R173" i="1"/>
  <c r="T173" i="1"/>
  <c r="U173" i="1"/>
  <c r="C174" i="1"/>
  <c r="I174" i="1"/>
  <c r="D174" i="1"/>
  <c r="Q174" i="1"/>
  <c r="R174" i="1"/>
  <c r="T174" i="1"/>
  <c r="U174" i="1"/>
  <c r="C175" i="1"/>
  <c r="I175" i="1"/>
  <c r="D175" i="1"/>
  <c r="Q175" i="1"/>
  <c r="R175" i="1"/>
  <c r="T175" i="1"/>
  <c r="U175" i="1"/>
  <c r="C176" i="1"/>
  <c r="I176" i="1"/>
  <c r="D176" i="1"/>
  <c r="Q176" i="1"/>
  <c r="R176" i="1"/>
  <c r="T176" i="1"/>
  <c r="U176" i="1"/>
  <c r="C177" i="1"/>
  <c r="I177" i="1"/>
  <c r="D177" i="1"/>
  <c r="Q177" i="1"/>
  <c r="R177" i="1"/>
  <c r="T177" i="1"/>
  <c r="U177" i="1"/>
  <c r="C178" i="1"/>
  <c r="I178" i="1"/>
  <c r="D178" i="1"/>
  <c r="Q178" i="1"/>
  <c r="R178" i="1"/>
  <c r="T178" i="1"/>
  <c r="U178" i="1"/>
  <c r="C179" i="1"/>
  <c r="I179" i="1"/>
  <c r="D179" i="1"/>
  <c r="Q179" i="1"/>
  <c r="R179" i="1"/>
  <c r="T179" i="1"/>
  <c r="U179" i="1"/>
  <c r="C180" i="1"/>
  <c r="I180" i="1"/>
  <c r="D180" i="1"/>
  <c r="Q180" i="1"/>
  <c r="R180" i="1"/>
  <c r="T180" i="1"/>
  <c r="U180" i="1"/>
  <c r="C181" i="1"/>
  <c r="I181" i="1"/>
  <c r="D181" i="1"/>
  <c r="Q181" i="1"/>
  <c r="R181" i="1"/>
  <c r="T181" i="1"/>
  <c r="U181" i="1"/>
  <c r="C182" i="1"/>
  <c r="I182" i="1"/>
  <c r="D182" i="1"/>
  <c r="Q182" i="1"/>
  <c r="R182" i="1"/>
  <c r="T182" i="1"/>
  <c r="U182" i="1"/>
  <c r="C183" i="1"/>
  <c r="I183" i="1"/>
  <c r="D183" i="1"/>
  <c r="Q183" i="1"/>
  <c r="R183" i="1"/>
  <c r="T183" i="1"/>
  <c r="U183" i="1"/>
  <c r="C184" i="1"/>
  <c r="I184" i="1"/>
  <c r="D184" i="1"/>
  <c r="Q184" i="1"/>
  <c r="R184" i="1"/>
  <c r="T184" i="1"/>
  <c r="U184" i="1"/>
  <c r="C185" i="1"/>
  <c r="I185" i="1"/>
  <c r="D185" i="1"/>
  <c r="Q185" i="1"/>
  <c r="R185" i="1"/>
  <c r="T185" i="1"/>
  <c r="U185" i="1"/>
  <c r="C186" i="1"/>
  <c r="I186" i="1"/>
  <c r="D186" i="1"/>
  <c r="Q186" i="1"/>
  <c r="R186" i="1"/>
  <c r="T186" i="1"/>
  <c r="U186" i="1"/>
  <c r="C187" i="1"/>
  <c r="I187" i="1"/>
  <c r="D187" i="1"/>
  <c r="Q187" i="1"/>
  <c r="R187" i="1"/>
  <c r="T187" i="1"/>
  <c r="U187" i="1"/>
  <c r="C188" i="1"/>
  <c r="I188" i="1"/>
  <c r="D188" i="1"/>
  <c r="Q188" i="1"/>
  <c r="R188" i="1"/>
  <c r="T188" i="1"/>
  <c r="U188" i="1"/>
  <c r="C189" i="1"/>
  <c r="I189" i="1"/>
  <c r="D189" i="1"/>
  <c r="Q189" i="1"/>
  <c r="R189" i="1"/>
  <c r="T189" i="1"/>
  <c r="U189" i="1"/>
  <c r="C190" i="1"/>
  <c r="I190" i="1"/>
  <c r="D190" i="1"/>
  <c r="Q190" i="1"/>
  <c r="R190" i="1"/>
  <c r="T190" i="1"/>
  <c r="U190" i="1"/>
  <c r="C191" i="1"/>
  <c r="I191" i="1"/>
  <c r="D191" i="1"/>
  <c r="Q191" i="1"/>
  <c r="R191" i="1"/>
  <c r="T191" i="1"/>
  <c r="U191" i="1"/>
  <c r="C192" i="1"/>
  <c r="I192" i="1"/>
  <c r="D192" i="1"/>
  <c r="Q192" i="1"/>
  <c r="R192" i="1"/>
  <c r="T192" i="1"/>
  <c r="U192" i="1"/>
  <c r="C193" i="1"/>
  <c r="I193" i="1"/>
  <c r="D193" i="1"/>
  <c r="Q193" i="1"/>
  <c r="R193" i="1"/>
  <c r="T193" i="1"/>
  <c r="U193" i="1"/>
  <c r="C194" i="1"/>
  <c r="I194" i="1"/>
  <c r="D194" i="1"/>
  <c r="Q194" i="1"/>
  <c r="R194" i="1"/>
  <c r="T194" i="1"/>
  <c r="U194" i="1"/>
  <c r="C195" i="1"/>
  <c r="I195" i="1"/>
  <c r="D195" i="1"/>
  <c r="Q195" i="1"/>
  <c r="R195" i="1"/>
  <c r="T195" i="1"/>
  <c r="U195" i="1"/>
  <c r="C196" i="1"/>
  <c r="I196" i="1"/>
  <c r="D196" i="1"/>
  <c r="Q196" i="1"/>
  <c r="R196" i="1"/>
  <c r="T196" i="1"/>
  <c r="U196" i="1"/>
  <c r="C197" i="1"/>
  <c r="I197" i="1"/>
  <c r="D197" i="1"/>
  <c r="Q197" i="1"/>
  <c r="R197" i="1"/>
  <c r="T197" i="1"/>
  <c r="U197" i="1"/>
  <c r="C198" i="1"/>
  <c r="I198" i="1"/>
  <c r="D198" i="1"/>
  <c r="Q198" i="1"/>
  <c r="R198" i="1"/>
  <c r="T198" i="1"/>
  <c r="U198" i="1"/>
  <c r="C199" i="1"/>
  <c r="I199" i="1"/>
  <c r="D199" i="1"/>
  <c r="Q199" i="1"/>
  <c r="R199" i="1"/>
  <c r="T199" i="1"/>
  <c r="U199" i="1"/>
  <c r="C200" i="1"/>
  <c r="I200" i="1"/>
  <c r="D200" i="1"/>
  <c r="Q200" i="1"/>
  <c r="R200" i="1"/>
  <c r="T200" i="1"/>
  <c r="U200" i="1"/>
  <c r="C201" i="1"/>
  <c r="I201" i="1"/>
  <c r="D201" i="1"/>
  <c r="Q201" i="1"/>
  <c r="R201" i="1"/>
  <c r="T201" i="1"/>
  <c r="U201" i="1"/>
  <c r="C202" i="1"/>
  <c r="I202" i="1"/>
  <c r="D202" i="1"/>
  <c r="Q202" i="1"/>
  <c r="R202" i="1"/>
  <c r="T202" i="1"/>
  <c r="U202" i="1"/>
  <c r="C203" i="1"/>
  <c r="I203" i="1"/>
  <c r="D203" i="1"/>
  <c r="Q203" i="1"/>
  <c r="R203" i="1"/>
  <c r="T203" i="1"/>
  <c r="U203" i="1"/>
  <c r="C204" i="1"/>
  <c r="I204" i="1"/>
  <c r="D204" i="1"/>
  <c r="Q204" i="1"/>
  <c r="R204" i="1"/>
  <c r="T204" i="1"/>
  <c r="U204" i="1"/>
  <c r="C205" i="1"/>
  <c r="I205" i="1"/>
  <c r="D205" i="1"/>
  <c r="Q205" i="1"/>
  <c r="R205" i="1"/>
  <c r="T205" i="1"/>
  <c r="U205" i="1"/>
  <c r="C206" i="1"/>
  <c r="I206" i="1"/>
  <c r="D206" i="1"/>
  <c r="Q206" i="1"/>
  <c r="R206" i="1"/>
  <c r="T206" i="1"/>
  <c r="U206" i="1"/>
  <c r="C207" i="1"/>
  <c r="I207" i="1"/>
  <c r="D207" i="1"/>
  <c r="Q207" i="1"/>
  <c r="R207" i="1"/>
  <c r="T207" i="1"/>
  <c r="U207" i="1"/>
  <c r="C208" i="1"/>
  <c r="I208" i="1"/>
  <c r="D208" i="1"/>
  <c r="Q208" i="1"/>
  <c r="R208" i="1"/>
  <c r="T208" i="1"/>
  <c r="U208" i="1"/>
  <c r="C209" i="1"/>
  <c r="I209" i="1"/>
  <c r="D209" i="1"/>
  <c r="Q209" i="1"/>
  <c r="R209" i="1"/>
  <c r="T209" i="1"/>
  <c r="U209" i="1"/>
  <c r="C210" i="1"/>
  <c r="I210" i="1"/>
  <c r="D210" i="1"/>
  <c r="Q210" i="1"/>
  <c r="R210" i="1"/>
  <c r="T210" i="1"/>
  <c r="U210" i="1"/>
  <c r="C211" i="1"/>
  <c r="I211" i="1"/>
  <c r="D211" i="1"/>
  <c r="Q211" i="1"/>
  <c r="R211" i="1"/>
  <c r="T211" i="1"/>
  <c r="U211" i="1"/>
  <c r="C212" i="1"/>
  <c r="I212" i="1"/>
  <c r="D212" i="1"/>
  <c r="Q212" i="1"/>
  <c r="R212" i="1"/>
  <c r="T212" i="1"/>
  <c r="U212" i="1"/>
  <c r="C213" i="1"/>
  <c r="I213" i="1"/>
  <c r="D213" i="1"/>
  <c r="Q213" i="1"/>
  <c r="R213" i="1"/>
  <c r="T213" i="1"/>
  <c r="U213" i="1"/>
  <c r="C214" i="1"/>
  <c r="I214" i="1"/>
  <c r="D214" i="1"/>
  <c r="Q214" i="1"/>
  <c r="R214" i="1"/>
  <c r="T214" i="1"/>
  <c r="U214" i="1"/>
  <c r="C215" i="1"/>
  <c r="I215" i="1"/>
  <c r="D215" i="1"/>
  <c r="Q215" i="1"/>
  <c r="R215" i="1"/>
  <c r="T215" i="1"/>
  <c r="U215" i="1"/>
  <c r="C216" i="1"/>
  <c r="I216" i="1"/>
  <c r="D216" i="1"/>
  <c r="Q216" i="1"/>
  <c r="R216" i="1"/>
  <c r="T216" i="1"/>
  <c r="U216" i="1"/>
  <c r="C217" i="1"/>
  <c r="I217" i="1"/>
  <c r="D217" i="1"/>
  <c r="Q217" i="1"/>
  <c r="R217" i="1"/>
  <c r="T217" i="1"/>
  <c r="U217" i="1"/>
  <c r="C218" i="1"/>
  <c r="I218" i="1"/>
  <c r="D218" i="1"/>
  <c r="Q218" i="1"/>
  <c r="R218" i="1"/>
  <c r="T218" i="1"/>
  <c r="U218" i="1"/>
  <c r="C219" i="1"/>
  <c r="I219" i="1"/>
  <c r="D219" i="1"/>
  <c r="Q219" i="1"/>
  <c r="R219" i="1"/>
  <c r="T219" i="1"/>
  <c r="U219" i="1"/>
  <c r="C220" i="1"/>
  <c r="I220" i="1"/>
  <c r="D220" i="1"/>
  <c r="Q220" i="1"/>
  <c r="R220" i="1"/>
  <c r="T220" i="1"/>
  <c r="U220" i="1"/>
  <c r="C221" i="1"/>
  <c r="I221" i="1"/>
  <c r="D221" i="1"/>
  <c r="Q221" i="1"/>
  <c r="R221" i="1"/>
  <c r="T221" i="1"/>
  <c r="U221" i="1"/>
  <c r="C222" i="1"/>
  <c r="I222" i="1"/>
  <c r="D222" i="1"/>
  <c r="Q222" i="1"/>
  <c r="R222" i="1"/>
  <c r="T222" i="1"/>
  <c r="U222" i="1"/>
  <c r="C223" i="1"/>
  <c r="I223" i="1"/>
  <c r="D223" i="1"/>
  <c r="Q223" i="1"/>
  <c r="R223" i="1"/>
  <c r="T223" i="1"/>
  <c r="U223" i="1"/>
  <c r="C224" i="1"/>
  <c r="I224" i="1"/>
  <c r="D224" i="1"/>
  <c r="Q224" i="1"/>
  <c r="R224" i="1"/>
  <c r="T224" i="1"/>
  <c r="U224" i="1"/>
  <c r="C225" i="1"/>
  <c r="I225" i="1"/>
  <c r="D225" i="1"/>
  <c r="Q225" i="1"/>
  <c r="R225" i="1"/>
  <c r="T225" i="1"/>
  <c r="U225" i="1"/>
  <c r="C226" i="1"/>
  <c r="I226" i="1"/>
  <c r="D226" i="1"/>
  <c r="Q226" i="1"/>
  <c r="R226" i="1"/>
  <c r="T226" i="1"/>
  <c r="U226" i="1"/>
  <c r="C227" i="1"/>
  <c r="I227" i="1"/>
  <c r="D227" i="1"/>
  <c r="Q227" i="1"/>
  <c r="R227" i="1"/>
  <c r="T227" i="1"/>
  <c r="U227" i="1"/>
  <c r="C228" i="1"/>
  <c r="I228" i="1"/>
  <c r="D228" i="1"/>
  <c r="Q228" i="1"/>
  <c r="R228" i="1"/>
  <c r="T228" i="1"/>
  <c r="U228" i="1"/>
  <c r="C229" i="1"/>
  <c r="I229" i="1"/>
  <c r="D229" i="1"/>
  <c r="Q229" i="1"/>
  <c r="R229" i="1"/>
  <c r="T229" i="1"/>
  <c r="U229" i="1"/>
  <c r="C230" i="1"/>
  <c r="I230" i="1"/>
  <c r="D230" i="1"/>
  <c r="Q230" i="1"/>
  <c r="R230" i="1"/>
  <c r="T230" i="1"/>
  <c r="U230" i="1"/>
  <c r="C231" i="1"/>
  <c r="I231" i="1"/>
  <c r="D231" i="1"/>
  <c r="Q231" i="1"/>
  <c r="R231" i="1"/>
  <c r="T231" i="1"/>
  <c r="U231" i="1"/>
  <c r="C232" i="1"/>
  <c r="I232" i="1"/>
  <c r="D232" i="1"/>
  <c r="Q232" i="1"/>
  <c r="R232" i="1"/>
  <c r="T232" i="1"/>
  <c r="U232" i="1"/>
  <c r="C233" i="1"/>
  <c r="I233" i="1"/>
  <c r="D233" i="1"/>
  <c r="Q233" i="1"/>
  <c r="R233" i="1"/>
  <c r="T233" i="1"/>
  <c r="U233" i="1"/>
  <c r="C234" i="1"/>
  <c r="I234" i="1"/>
  <c r="D234" i="1"/>
  <c r="Q234" i="1"/>
  <c r="R234" i="1"/>
  <c r="T234" i="1"/>
  <c r="U234" i="1"/>
  <c r="C235" i="1"/>
  <c r="I235" i="1"/>
  <c r="D235" i="1"/>
  <c r="Q235" i="1"/>
  <c r="R235" i="1"/>
  <c r="T235" i="1"/>
  <c r="U235" i="1"/>
  <c r="C236" i="1"/>
  <c r="I236" i="1"/>
  <c r="D236" i="1"/>
  <c r="Q236" i="1"/>
  <c r="R236" i="1"/>
  <c r="T236" i="1"/>
  <c r="U236" i="1"/>
  <c r="C237" i="1"/>
  <c r="I237" i="1"/>
  <c r="D237" i="1"/>
  <c r="Q237" i="1"/>
  <c r="R237" i="1"/>
  <c r="T237" i="1"/>
  <c r="U237" i="1"/>
  <c r="C238" i="1"/>
  <c r="I238" i="1"/>
  <c r="D238" i="1"/>
  <c r="Q238" i="1"/>
  <c r="R238" i="1"/>
  <c r="T238" i="1"/>
  <c r="U238" i="1"/>
  <c r="C239" i="1"/>
  <c r="I239" i="1"/>
  <c r="D239" i="1"/>
  <c r="Q239" i="1"/>
  <c r="R239" i="1"/>
  <c r="T239" i="1"/>
  <c r="U239" i="1"/>
  <c r="C240" i="1"/>
  <c r="I240" i="1"/>
  <c r="D240" i="1"/>
  <c r="Q240" i="1"/>
  <c r="R240" i="1"/>
  <c r="T240" i="1"/>
  <c r="U240" i="1"/>
  <c r="C241" i="1"/>
  <c r="I241" i="1"/>
  <c r="D241" i="1"/>
  <c r="Q241" i="1"/>
  <c r="R241" i="1"/>
  <c r="T241" i="1"/>
  <c r="U241" i="1"/>
  <c r="C242" i="1"/>
  <c r="I242" i="1"/>
  <c r="D242" i="1"/>
  <c r="Q242" i="1"/>
  <c r="R242" i="1"/>
  <c r="T242" i="1"/>
  <c r="U242" i="1"/>
  <c r="C243" i="1"/>
  <c r="I243" i="1"/>
  <c r="D243" i="1"/>
  <c r="Q243" i="1"/>
  <c r="R243" i="1"/>
  <c r="T243" i="1"/>
  <c r="U243" i="1"/>
  <c r="C244" i="1"/>
  <c r="I244" i="1"/>
  <c r="D244" i="1"/>
  <c r="Q244" i="1"/>
  <c r="R244" i="1"/>
  <c r="T244" i="1"/>
  <c r="U244" i="1"/>
  <c r="C245" i="1"/>
  <c r="I245" i="1"/>
  <c r="D245" i="1"/>
  <c r="Q245" i="1"/>
  <c r="R245" i="1"/>
  <c r="T245" i="1"/>
  <c r="U245" i="1"/>
  <c r="C246" i="1"/>
  <c r="I246" i="1"/>
  <c r="D246" i="1"/>
  <c r="Q246" i="1"/>
  <c r="R246" i="1"/>
  <c r="T246" i="1"/>
  <c r="U246" i="1"/>
  <c r="C247" i="1"/>
  <c r="I247" i="1"/>
  <c r="D247" i="1"/>
  <c r="Q247" i="1"/>
  <c r="R247" i="1"/>
  <c r="T247" i="1"/>
  <c r="U247" i="1"/>
  <c r="C248" i="1"/>
  <c r="I248" i="1"/>
  <c r="D248" i="1"/>
  <c r="Q248" i="1"/>
  <c r="R248" i="1"/>
  <c r="T248" i="1"/>
  <c r="U248" i="1"/>
  <c r="C249" i="1"/>
  <c r="I249" i="1"/>
  <c r="D249" i="1"/>
  <c r="Q249" i="1"/>
  <c r="R249" i="1"/>
  <c r="T249" i="1"/>
  <c r="U249" i="1"/>
  <c r="C250" i="1"/>
  <c r="I250" i="1"/>
  <c r="D250" i="1"/>
  <c r="Q250" i="1"/>
  <c r="R250" i="1"/>
  <c r="T250" i="1"/>
  <c r="U250" i="1"/>
  <c r="C251" i="1"/>
  <c r="I251" i="1"/>
  <c r="D251" i="1"/>
  <c r="Q251" i="1"/>
  <c r="R251" i="1"/>
  <c r="T251" i="1"/>
  <c r="U251" i="1"/>
  <c r="C252" i="1"/>
  <c r="I252" i="1"/>
  <c r="D252" i="1"/>
  <c r="Q252" i="1"/>
  <c r="R252" i="1"/>
  <c r="T252" i="1"/>
  <c r="U252" i="1"/>
  <c r="C253" i="1"/>
  <c r="I253" i="1"/>
  <c r="D253" i="1"/>
  <c r="Q253" i="1"/>
  <c r="R253" i="1"/>
  <c r="T253" i="1"/>
  <c r="U253" i="1"/>
  <c r="C254" i="1"/>
  <c r="I254" i="1"/>
  <c r="D254" i="1"/>
  <c r="Q254" i="1"/>
  <c r="R254" i="1"/>
  <c r="T254" i="1"/>
  <c r="U254" i="1"/>
  <c r="C255" i="1"/>
  <c r="I255" i="1"/>
  <c r="D255" i="1"/>
  <c r="Q255" i="1"/>
  <c r="R255" i="1"/>
  <c r="T255" i="1"/>
  <c r="U255" i="1"/>
  <c r="C256" i="1"/>
  <c r="I256" i="1"/>
  <c r="D256" i="1"/>
  <c r="Q256" i="1"/>
  <c r="R256" i="1"/>
  <c r="T256" i="1"/>
  <c r="U256" i="1"/>
  <c r="C257" i="1"/>
  <c r="I257" i="1"/>
  <c r="D257" i="1"/>
  <c r="Q257" i="1"/>
  <c r="R257" i="1"/>
  <c r="T257" i="1"/>
  <c r="U257" i="1"/>
  <c r="C258" i="1"/>
  <c r="I258" i="1"/>
  <c r="D258" i="1"/>
  <c r="Q258" i="1"/>
  <c r="R258" i="1"/>
  <c r="T258" i="1"/>
  <c r="U258" i="1"/>
  <c r="C259" i="1"/>
  <c r="I259" i="1"/>
  <c r="D259" i="1"/>
  <c r="Q259" i="1"/>
  <c r="R259" i="1"/>
  <c r="T259" i="1"/>
  <c r="U259" i="1"/>
  <c r="C260" i="1"/>
  <c r="I260" i="1"/>
  <c r="D260" i="1"/>
  <c r="Q260" i="1"/>
  <c r="R260" i="1"/>
  <c r="T260" i="1"/>
  <c r="U260" i="1"/>
  <c r="C261" i="1"/>
  <c r="I261" i="1"/>
  <c r="D261" i="1"/>
  <c r="Q261" i="1"/>
  <c r="R261" i="1"/>
  <c r="T261" i="1"/>
  <c r="U261" i="1"/>
  <c r="C262" i="1"/>
  <c r="I262" i="1"/>
  <c r="D262" i="1"/>
  <c r="Q262" i="1"/>
  <c r="R262" i="1"/>
  <c r="T262" i="1"/>
  <c r="U262" i="1"/>
  <c r="C263" i="1"/>
  <c r="I263" i="1"/>
  <c r="D263" i="1"/>
  <c r="Q263" i="1"/>
  <c r="R263" i="1"/>
  <c r="T263" i="1"/>
  <c r="U263" i="1"/>
  <c r="C264" i="1"/>
  <c r="I264" i="1"/>
  <c r="D264" i="1"/>
  <c r="Q264" i="1"/>
  <c r="R264" i="1"/>
  <c r="T264" i="1"/>
  <c r="U264" i="1"/>
  <c r="C265" i="1"/>
  <c r="I265" i="1"/>
  <c r="D265" i="1"/>
  <c r="Q265" i="1"/>
  <c r="R265" i="1"/>
  <c r="T265" i="1"/>
  <c r="U265" i="1"/>
  <c r="C266" i="1"/>
  <c r="I266" i="1"/>
  <c r="D266" i="1"/>
  <c r="Q266" i="1"/>
  <c r="R266" i="1"/>
  <c r="T266" i="1"/>
  <c r="U266" i="1"/>
  <c r="C267" i="1"/>
  <c r="I267" i="1"/>
  <c r="D267" i="1"/>
  <c r="Q267" i="1"/>
  <c r="R267" i="1"/>
  <c r="T267" i="1"/>
  <c r="U267" i="1"/>
  <c r="C268" i="1"/>
  <c r="I268" i="1"/>
  <c r="D268" i="1"/>
  <c r="Q268" i="1"/>
  <c r="R268" i="1"/>
  <c r="T268" i="1"/>
  <c r="U268" i="1"/>
  <c r="C269" i="1"/>
  <c r="I269" i="1"/>
  <c r="D269" i="1"/>
  <c r="Q269" i="1"/>
  <c r="R269" i="1"/>
  <c r="T269" i="1"/>
  <c r="U269" i="1"/>
  <c r="C270" i="1"/>
  <c r="I270" i="1"/>
  <c r="D270" i="1"/>
  <c r="Q270" i="1"/>
  <c r="R270" i="1"/>
  <c r="T270" i="1"/>
  <c r="U270" i="1"/>
  <c r="C271" i="1"/>
  <c r="I271" i="1"/>
  <c r="D271" i="1"/>
  <c r="Q271" i="1"/>
  <c r="R271" i="1"/>
  <c r="T271" i="1"/>
  <c r="U271" i="1"/>
  <c r="C272" i="1"/>
  <c r="I272" i="1"/>
  <c r="D272" i="1"/>
  <c r="Q272" i="1"/>
  <c r="R272" i="1"/>
  <c r="T272" i="1"/>
  <c r="U272" i="1"/>
  <c r="C273" i="1"/>
  <c r="I273" i="1"/>
  <c r="D273" i="1"/>
  <c r="Q273" i="1"/>
  <c r="R273" i="1"/>
  <c r="T273" i="1"/>
  <c r="U273" i="1"/>
  <c r="C274" i="1"/>
  <c r="I274" i="1"/>
  <c r="D274" i="1"/>
  <c r="Q274" i="1"/>
  <c r="R274" i="1"/>
  <c r="T274" i="1"/>
  <c r="U274" i="1"/>
  <c r="C275" i="1"/>
  <c r="I275" i="1"/>
  <c r="D275" i="1"/>
  <c r="Q275" i="1"/>
  <c r="R275" i="1"/>
  <c r="T275" i="1"/>
  <c r="U275" i="1"/>
  <c r="C276" i="1"/>
  <c r="I276" i="1"/>
  <c r="D276" i="1"/>
  <c r="Q276" i="1"/>
  <c r="R276" i="1"/>
  <c r="T276" i="1"/>
  <c r="U276" i="1"/>
  <c r="C277" i="1"/>
  <c r="I277" i="1"/>
  <c r="D277" i="1"/>
  <c r="Q277" i="1"/>
  <c r="R277" i="1"/>
  <c r="T277" i="1"/>
  <c r="U277" i="1"/>
  <c r="C278" i="1"/>
  <c r="I278" i="1"/>
  <c r="D278" i="1"/>
  <c r="Q278" i="1"/>
  <c r="R278" i="1"/>
  <c r="T278" i="1"/>
  <c r="U278" i="1"/>
  <c r="C279" i="1"/>
  <c r="I279" i="1"/>
  <c r="D279" i="1"/>
  <c r="Q279" i="1"/>
  <c r="R279" i="1"/>
  <c r="T279" i="1"/>
  <c r="U279" i="1"/>
  <c r="C280" i="1"/>
  <c r="I280" i="1"/>
  <c r="D280" i="1"/>
  <c r="Q280" i="1"/>
  <c r="R280" i="1"/>
  <c r="T280" i="1"/>
  <c r="U280" i="1"/>
  <c r="C281" i="1"/>
  <c r="I281" i="1"/>
  <c r="D281" i="1"/>
  <c r="Q281" i="1"/>
  <c r="R281" i="1"/>
  <c r="T281" i="1"/>
  <c r="U281" i="1"/>
  <c r="C282" i="1"/>
  <c r="I282" i="1"/>
  <c r="D282" i="1"/>
  <c r="Q282" i="1"/>
  <c r="R282" i="1"/>
  <c r="T282" i="1"/>
  <c r="U282" i="1"/>
  <c r="C283" i="1"/>
  <c r="I283" i="1"/>
  <c r="D283" i="1"/>
  <c r="Q283" i="1"/>
  <c r="R283" i="1"/>
  <c r="T283" i="1"/>
  <c r="U283" i="1"/>
  <c r="C284" i="1"/>
  <c r="I284" i="1"/>
  <c r="D284" i="1"/>
  <c r="Q284" i="1"/>
  <c r="R284" i="1"/>
  <c r="T284" i="1"/>
  <c r="U284" i="1"/>
  <c r="C285" i="1"/>
  <c r="I285" i="1"/>
  <c r="D285" i="1"/>
  <c r="Q285" i="1"/>
  <c r="R285" i="1"/>
  <c r="T285" i="1"/>
  <c r="U285" i="1"/>
  <c r="C286" i="1"/>
  <c r="I286" i="1"/>
  <c r="D286" i="1"/>
  <c r="Q286" i="1"/>
  <c r="R286" i="1"/>
  <c r="T286" i="1"/>
  <c r="U286" i="1"/>
  <c r="C287" i="1"/>
  <c r="I287" i="1"/>
  <c r="D287" i="1"/>
  <c r="Q287" i="1"/>
  <c r="R287" i="1"/>
  <c r="T287" i="1"/>
  <c r="U287" i="1"/>
  <c r="C288" i="1"/>
  <c r="I288" i="1"/>
  <c r="D288" i="1"/>
  <c r="Q288" i="1"/>
  <c r="R288" i="1"/>
  <c r="T288" i="1"/>
  <c r="U288" i="1"/>
  <c r="C289" i="1"/>
  <c r="I289" i="1"/>
  <c r="D289" i="1"/>
  <c r="Q289" i="1"/>
  <c r="R289" i="1"/>
  <c r="T289" i="1"/>
  <c r="U289" i="1"/>
  <c r="C290" i="1"/>
  <c r="I290" i="1"/>
  <c r="D290" i="1"/>
  <c r="Q290" i="1"/>
  <c r="R290" i="1"/>
  <c r="T290" i="1"/>
  <c r="U290" i="1"/>
  <c r="C291" i="1"/>
  <c r="I291" i="1"/>
  <c r="D291" i="1"/>
  <c r="Q291" i="1"/>
  <c r="R291" i="1"/>
  <c r="T291" i="1"/>
  <c r="U291" i="1"/>
  <c r="C292" i="1"/>
  <c r="I292" i="1"/>
  <c r="D292" i="1"/>
  <c r="Q292" i="1"/>
  <c r="R292" i="1"/>
  <c r="T292" i="1"/>
  <c r="U292" i="1"/>
  <c r="C293" i="1"/>
  <c r="I293" i="1"/>
  <c r="D293" i="1"/>
  <c r="Q293" i="1"/>
  <c r="R293" i="1"/>
  <c r="T293" i="1"/>
  <c r="U293" i="1"/>
  <c r="C294" i="1"/>
  <c r="I294" i="1"/>
  <c r="D294" i="1"/>
  <c r="Q294" i="1"/>
  <c r="R294" i="1"/>
  <c r="T294" i="1"/>
  <c r="U294" i="1"/>
  <c r="C295" i="1"/>
  <c r="I295" i="1"/>
  <c r="D295" i="1"/>
  <c r="Q295" i="1"/>
  <c r="R295" i="1"/>
  <c r="T295" i="1"/>
  <c r="U295" i="1"/>
  <c r="C296" i="1"/>
  <c r="I296" i="1"/>
  <c r="D296" i="1"/>
  <c r="Q296" i="1"/>
  <c r="R296" i="1"/>
  <c r="T296" i="1"/>
  <c r="U296" i="1"/>
  <c r="C297" i="1"/>
  <c r="I297" i="1"/>
  <c r="D297" i="1"/>
  <c r="Q297" i="1"/>
  <c r="R297" i="1"/>
  <c r="T297" i="1"/>
  <c r="U297" i="1"/>
  <c r="C298" i="1"/>
  <c r="I298" i="1"/>
  <c r="D298" i="1"/>
  <c r="Q298" i="1"/>
  <c r="R298" i="1"/>
  <c r="T298" i="1"/>
  <c r="U298" i="1"/>
  <c r="C299" i="1"/>
  <c r="I299" i="1"/>
  <c r="D299" i="1"/>
  <c r="Q299" i="1"/>
  <c r="R299" i="1"/>
  <c r="T299" i="1"/>
  <c r="U299" i="1"/>
  <c r="C300" i="1"/>
  <c r="I300" i="1"/>
  <c r="D300" i="1"/>
  <c r="Q300" i="1"/>
  <c r="R300" i="1"/>
  <c r="T300" i="1"/>
  <c r="U300" i="1"/>
  <c r="C301" i="1"/>
  <c r="I301" i="1"/>
  <c r="D301" i="1"/>
  <c r="Q301" i="1"/>
  <c r="R301" i="1"/>
  <c r="T301" i="1"/>
  <c r="U301" i="1"/>
  <c r="C302" i="1"/>
  <c r="I302" i="1"/>
  <c r="D302" i="1"/>
  <c r="Q302" i="1"/>
  <c r="R302" i="1"/>
  <c r="T302" i="1"/>
  <c r="U302" i="1"/>
  <c r="C303" i="1"/>
  <c r="I303" i="1"/>
  <c r="D303" i="1"/>
  <c r="Q303" i="1"/>
  <c r="R303" i="1"/>
  <c r="T303" i="1"/>
  <c r="U303" i="1"/>
  <c r="C304" i="1"/>
  <c r="I304" i="1"/>
  <c r="D304" i="1"/>
  <c r="Q304" i="1"/>
  <c r="R304" i="1"/>
  <c r="T304" i="1"/>
  <c r="U304" i="1"/>
  <c r="C305" i="1"/>
  <c r="I305" i="1"/>
  <c r="D305" i="1"/>
  <c r="Q305" i="1"/>
  <c r="R305" i="1"/>
  <c r="T305" i="1"/>
  <c r="U305" i="1"/>
  <c r="C306" i="1"/>
  <c r="I306" i="1"/>
  <c r="D306" i="1"/>
  <c r="Q306" i="1"/>
  <c r="R306" i="1"/>
  <c r="T306" i="1"/>
  <c r="U306" i="1"/>
  <c r="C307" i="1"/>
  <c r="I307" i="1"/>
  <c r="D307" i="1"/>
  <c r="Q307" i="1"/>
  <c r="R307" i="1"/>
  <c r="T307" i="1"/>
  <c r="U307" i="1"/>
  <c r="C308" i="1"/>
  <c r="I308" i="1"/>
  <c r="D308" i="1"/>
  <c r="Q308" i="1"/>
  <c r="R308" i="1"/>
  <c r="T308" i="1"/>
  <c r="U308" i="1"/>
  <c r="C309" i="1"/>
  <c r="I309" i="1"/>
  <c r="D309" i="1"/>
  <c r="Q309" i="1"/>
  <c r="R309" i="1"/>
  <c r="T309" i="1"/>
  <c r="U309" i="1"/>
  <c r="C310" i="1"/>
  <c r="I310" i="1"/>
  <c r="D310" i="1"/>
  <c r="Q310" i="1"/>
  <c r="R310" i="1"/>
  <c r="T310" i="1"/>
  <c r="U310" i="1"/>
  <c r="C311" i="1"/>
  <c r="I311" i="1"/>
  <c r="D311" i="1"/>
  <c r="Q311" i="1"/>
  <c r="R311" i="1"/>
  <c r="T311" i="1"/>
  <c r="U311" i="1"/>
  <c r="C312" i="1"/>
  <c r="I312" i="1"/>
  <c r="D312" i="1"/>
  <c r="Q312" i="1"/>
  <c r="R312" i="1"/>
  <c r="T312" i="1"/>
  <c r="U312" i="1"/>
  <c r="C313" i="1"/>
  <c r="I313" i="1"/>
  <c r="D313" i="1"/>
  <c r="Q313" i="1"/>
  <c r="R313" i="1"/>
  <c r="T313" i="1"/>
  <c r="U313" i="1"/>
  <c r="C314" i="1"/>
  <c r="I314" i="1"/>
  <c r="D314" i="1"/>
  <c r="Q314" i="1"/>
  <c r="R314" i="1"/>
  <c r="T314" i="1"/>
  <c r="U314" i="1"/>
  <c r="C315" i="1"/>
  <c r="I315" i="1"/>
  <c r="D315" i="1"/>
  <c r="Q315" i="1"/>
  <c r="R315" i="1"/>
  <c r="T315" i="1"/>
  <c r="U315" i="1"/>
  <c r="C316" i="1"/>
  <c r="I316" i="1"/>
  <c r="D316" i="1"/>
  <c r="Q316" i="1"/>
  <c r="R316" i="1"/>
  <c r="T316" i="1"/>
  <c r="U316" i="1"/>
  <c r="C317" i="1"/>
  <c r="I317" i="1"/>
  <c r="D317" i="1"/>
  <c r="Q317" i="1"/>
  <c r="R317" i="1"/>
  <c r="T317" i="1"/>
  <c r="U317" i="1"/>
  <c r="C318" i="1"/>
  <c r="I318" i="1"/>
  <c r="D318" i="1"/>
  <c r="Q318" i="1"/>
  <c r="R318" i="1"/>
  <c r="T318" i="1"/>
  <c r="U318" i="1"/>
  <c r="C319" i="1"/>
  <c r="I319" i="1"/>
  <c r="D319" i="1"/>
  <c r="Q319" i="1"/>
  <c r="R319" i="1"/>
  <c r="T319" i="1"/>
  <c r="U319" i="1"/>
  <c r="C320" i="1"/>
  <c r="I320" i="1"/>
  <c r="D320" i="1"/>
  <c r="Q320" i="1"/>
  <c r="R320" i="1"/>
  <c r="T320" i="1"/>
  <c r="U320" i="1"/>
  <c r="C321" i="1"/>
  <c r="I321" i="1"/>
  <c r="D321" i="1"/>
  <c r="Q321" i="1"/>
  <c r="R321" i="1"/>
  <c r="T321" i="1"/>
  <c r="U321" i="1"/>
  <c r="C322" i="1"/>
  <c r="I322" i="1"/>
  <c r="D322" i="1"/>
  <c r="Q322" i="1"/>
  <c r="R322" i="1"/>
  <c r="T322" i="1"/>
  <c r="U322" i="1"/>
  <c r="C323" i="1"/>
  <c r="I323" i="1"/>
  <c r="D323" i="1"/>
  <c r="Q323" i="1"/>
  <c r="R323" i="1"/>
  <c r="T323" i="1"/>
  <c r="U323" i="1"/>
  <c r="C324" i="1"/>
  <c r="I324" i="1"/>
  <c r="D324" i="1"/>
  <c r="Q324" i="1"/>
  <c r="R324" i="1"/>
  <c r="T324" i="1"/>
  <c r="U324" i="1"/>
  <c r="C325" i="1"/>
  <c r="I325" i="1"/>
  <c r="D325" i="1"/>
  <c r="Q325" i="1"/>
  <c r="R325" i="1"/>
  <c r="T325" i="1"/>
  <c r="U325" i="1"/>
  <c r="C326" i="1"/>
  <c r="I326" i="1"/>
  <c r="D326" i="1"/>
  <c r="Q326" i="1"/>
  <c r="R326" i="1"/>
  <c r="T326" i="1"/>
  <c r="U326" i="1"/>
  <c r="C327" i="1"/>
  <c r="I327" i="1"/>
  <c r="D327" i="1"/>
  <c r="Q327" i="1"/>
  <c r="R327" i="1"/>
  <c r="T327" i="1"/>
  <c r="U327" i="1"/>
  <c r="C328" i="1"/>
  <c r="I328" i="1"/>
  <c r="D328" i="1"/>
  <c r="Q328" i="1"/>
  <c r="R328" i="1"/>
  <c r="T328" i="1"/>
  <c r="U328" i="1"/>
  <c r="C329" i="1"/>
  <c r="I329" i="1"/>
  <c r="D329" i="1"/>
  <c r="Q329" i="1"/>
  <c r="R329" i="1"/>
  <c r="T329" i="1"/>
  <c r="U329" i="1"/>
  <c r="C330" i="1"/>
  <c r="I330" i="1"/>
  <c r="D330" i="1"/>
  <c r="Q330" i="1"/>
  <c r="R330" i="1"/>
  <c r="T330" i="1"/>
  <c r="U330" i="1"/>
  <c r="C331" i="1"/>
  <c r="I331" i="1"/>
  <c r="D331" i="1"/>
  <c r="Q331" i="1"/>
  <c r="R331" i="1"/>
  <c r="T331" i="1"/>
  <c r="U331" i="1"/>
  <c r="C332" i="1"/>
  <c r="I332" i="1"/>
  <c r="D332" i="1"/>
  <c r="Q332" i="1"/>
  <c r="R332" i="1"/>
  <c r="T332" i="1"/>
  <c r="U332" i="1"/>
  <c r="C333" i="1"/>
  <c r="I333" i="1"/>
  <c r="D333" i="1"/>
  <c r="Q333" i="1"/>
  <c r="R333" i="1"/>
  <c r="T333" i="1"/>
  <c r="U333" i="1"/>
  <c r="C334" i="1"/>
  <c r="I334" i="1"/>
  <c r="D334" i="1"/>
  <c r="Q334" i="1"/>
  <c r="R334" i="1"/>
  <c r="T334" i="1"/>
  <c r="U334" i="1"/>
  <c r="C335" i="1"/>
  <c r="I335" i="1"/>
  <c r="D335" i="1"/>
  <c r="Q335" i="1"/>
  <c r="R335" i="1"/>
  <c r="T335" i="1"/>
  <c r="U335" i="1"/>
  <c r="C336" i="1"/>
  <c r="I336" i="1"/>
  <c r="D336" i="1"/>
  <c r="Q336" i="1"/>
  <c r="R336" i="1"/>
  <c r="T336" i="1"/>
  <c r="U336" i="1"/>
  <c r="C337" i="1"/>
  <c r="I337" i="1"/>
  <c r="D337" i="1"/>
  <c r="Q337" i="1"/>
  <c r="R337" i="1"/>
  <c r="T337" i="1"/>
  <c r="U337" i="1"/>
  <c r="C338" i="1"/>
  <c r="I338" i="1"/>
  <c r="D338" i="1"/>
  <c r="Q338" i="1"/>
  <c r="R338" i="1"/>
  <c r="T338" i="1"/>
  <c r="U338" i="1"/>
  <c r="C339" i="1"/>
  <c r="I339" i="1"/>
  <c r="D339" i="1"/>
  <c r="Q339" i="1"/>
  <c r="R339" i="1"/>
  <c r="T339" i="1"/>
  <c r="U339" i="1"/>
  <c r="C340" i="1"/>
  <c r="I340" i="1"/>
  <c r="D340" i="1"/>
  <c r="Q340" i="1"/>
  <c r="R340" i="1"/>
  <c r="T340" i="1"/>
  <c r="U340" i="1"/>
  <c r="C341" i="1"/>
  <c r="I341" i="1"/>
  <c r="D341" i="1"/>
  <c r="Q341" i="1"/>
  <c r="R341" i="1"/>
  <c r="T341" i="1"/>
  <c r="U341" i="1"/>
  <c r="C342" i="1"/>
  <c r="I342" i="1"/>
  <c r="D342" i="1"/>
  <c r="Q342" i="1"/>
  <c r="R342" i="1"/>
  <c r="T342" i="1"/>
  <c r="U342" i="1"/>
  <c r="C343" i="1"/>
  <c r="I343" i="1"/>
  <c r="D343" i="1"/>
  <c r="Q343" i="1"/>
  <c r="R343" i="1"/>
  <c r="T343" i="1"/>
  <c r="U343" i="1"/>
  <c r="C344" i="1"/>
  <c r="I344" i="1"/>
  <c r="D344" i="1"/>
  <c r="Q344" i="1"/>
  <c r="R344" i="1"/>
  <c r="T344" i="1"/>
  <c r="U344" i="1"/>
  <c r="C345" i="1"/>
  <c r="I345" i="1"/>
  <c r="D345" i="1"/>
  <c r="Q345" i="1"/>
  <c r="R345" i="1"/>
  <c r="T345" i="1"/>
  <c r="U345" i="1"/>
  <c r="C346" i="1"/>
  <c r="I346" i="1"/>
  <c r="D346" i="1"/>
  <c r="Q346" i="1"/>
  <c r="R346" i="1"/>
  <c r="T346" i="1"/>
  <c r="U346" i="1"/>
  <c r="C347" i="1"/>
  <c r="I347" i="1"/>
  <c r="D347" i="1"/>
  <c r="Q347" i="1"/>
  <c r="R347" i="1"/>
  <c r="T347" i="1"/>
  <c r="U347" i="1"/>
  <c r="C348" i="1"/>
  <c r="I348" i="1"/>
  <c r="D348" i="1"/>
  <c r="Q348" i="1"/>
  <c r="R348" i="1"/>
  <c r="T348" i="1"/>
  <c r="U348" i="1"/>
  <c r="C349" i="1"/>
  <c r="I349" i="1"/>
  <c r="D349" i="1"/>
  <c r="Q349" i="1"/>
  <c r="R349" i="1"/>
  <c r="T349" i="1"/>
  <c r="U349" i="1"/>
  <c r="C350" i="1"/>
  <c r="I350" i="1"/>
  <c r="D350" i="1"/>
  <c r="Q350" i="1"/>
  <c r="R350" i="1"/>
  <c r="T350" i="1"/>
  <c r="U350" i="1"/>
  <c r="C351" i="1"/>
  <c r="I351" i="1"/>
  <c r="D351" i="1"/>
  <c r="Q351" i="1"/>
  <c r="R351" i="1"/>
  <c r="T351" i="1"/>
  <c r="U351" i="1"/>
  <c r="C352" i="1"/>
  <c r="I352" i="1"/>
  <c r="D352" i="1"/>
  <c r="Q352" i="1"/>
  <c r="R352" i="1"/>
  <c r="T352" i="1"/>
  <c r="U352" i="1"/>
  <c r="C353" i="1"/>
  <c r="I353" i="1"/>
  <c r="D353" i="1"/>
  <c r="Q353" i="1"/>
  <c r="R353" i="1"/>
  <c r="T353" i="1"/>
  <c r="U353" i="1"/>
  <c r="C354" i="1"/>
  <c r="I354" i="1"/>
  <c r="D354" i="1"/>
  <c r="Q354" i="1"/>
  <c r="R354" i="1"/>
  <c r="T354" i="1"/>
  <c r="U354" i="1"/>
  <c r="C355" i="1"/>
  <c r="I355" i="1"/>
  <c r="D355" i="1"/>
  <c r="Q355" i="1"/>
  <c r="R355" i="1"/>
  <c r="T355" i="1"/>
  <c r="U355" i="1"/>
  <c r="C356" i="1"/>
  <c r="I356" i="1"/>
  <c r="D356" i="1"/>
  <c r="Q356" i="1"/>
  <c r="R356" i="1"/>
  <c r="T356" i="1"/>
  <c r="U356" i="1"/>
  <c r="C357" i="1"/>
  <c r="I357" i="1"/>
  <c r="D357" i="1"/>
  <c r="Q357" i="1"/>
  <c r="R357" i="1"/>
  <c r="T357" i="1"/>
  <c r="U357" i="1"/>
  <c r="C358" i="1"/>
  <c r="I358" i="1"/>
  <c r="D358" i="1"/>
  <c r="Q358" i="1"/>
  <c r="R358" i="1"/>
  <c r="T358" i="1"/>
  <c r="U358" i="1"/>
  <c r="C359" i="1"/>
  <c r="I359" i="1"/>
  <c r="D359" i="1"/>
  <c r="Q359" i="1"/>
  <c r="R359" i="1"/>
  <c r="T359" i="1"/>
  <c r="U359" i="1"/>
  <c r="C360" i="1"/>
  <c r="I360" i="1"/>
  <c r="D360" i="1"/>
  <c r="Q360" i="1"/>
  <c r="R360" i="1"/>
  <c r="T360" i="1"/>
  <c r="U360" i="1"/>
  <c r="C361" i="1"/>
  <c r="I361" i="1"/>
  <c r="D361" i="1"/>
  <c r="Q361" i="1"/>
  <c r="R361" i="1"/>
  <c r="T361" i="1"/>
  <c r="U361" i="1"/>
  <c r="C362" i="1"/>
  <c r="I362" i="1"/>
  <c r="D362" i="1"/>
  <c r="Q362" i="1"/>
  <c r="R362" i="1"/>
  <c r="T362" i="1"/>
  <c r="U362" i="1"/>
  <c r="C363" i="1"/>
  <c r="I363" i="1"/>
  <c r="D363" i="1"/>
  <c r="Q363" i="1"/>
  <c r="R363" i="1"/>
  <c r="T363" i="1"/>
  <c r="U363" i="1"/>
  <c r="C364" i="1"/>
  <c r="I364" i="1"/>
  <c r="D364" i="1"/>
  <c r="Q364" i="1"/>
  <c r="R364" i="1"/>
  <c r="T364" i="1"/>
  <c r="U364" i="1"/>
  <c r="C365" i="1"/>
  <c r="I365" i="1"/>
  <c r="D365" i="1"/>
  <c r="Q365" i="1"/>
  <c r="R365" i="1"/>
  <c r="T365" i="1"/>
  <c r="U365" i="1"/>
  <c r="C366" i="1"/>
  <c r="I366" i="1"/>
  <c r="D366" i="1"/>
  <c r="Q366" i="1"/>
  <c r="R366" i="1"/>
  <c r="T366" i="1"/>
  <c r="U366" i="1"/>
  <c r="C367" i="1"/>
  <c r="I367" i="1"/>
  <c r="D367" i="1"/>
  <c r="Q367" i="1"/>
  <c r="R367" i="1"/>
  <c r="T367" i="1"/>
  <c r="U367" i="1"/>
  <c r="C368" i="1"/>
  <c r="I368" i="1"/>
  <c r="D368" i="1"/>
  <c r="Q368" i="1"/>
  <c r="R368" i="1"/>
  <c r="T368" i="1"/>
  <c r="U368" i="1"/>
  <c r="C369" i="1"/>
  <c r="I369" i="1"/>
  <c r="D369" i="1"/>
  <c r="Q369" i="1"/>
  <c r="R369" i="1"/>
  <c r="T369" i="1"/>
  <c r="U369" i="1"/>
  <c r="C370" i="1"/>
  <c r="I370" i="1"/>
  <c r="D370" i="1"/>
  <c r="Q370" i="1"/>
  <c r="R370" i="1"/>
  <c r="T370" i="1"/>
  <c r="U370" i="1"/>
  <c r="C371" i="1"/>
  <c r="I371" i="1"/>
  <c r="D371" i="1"/>
  <c r="Q371" i="1"/>
  <c r="R371" i="1"/>
  <c r="T371" i="1"/>
  <c r="U371" i="1"/>
  <c r="C372" i="1"/>
  <c r="I372" i="1"/>
  <c r="D372" i="1"/>
  <c r="Q372" i="1"/>
  <c r="R372" i="1"/>
  <c r="T372" i="1"/>
  <c r="U372" i="1"/>
  <c r="C373" i="1"/>
  <c r="I373" i="1"/>
  <c r="D373" i="1"/>
  <c r="Q373" i="1"/>
  <c r="R373" i="1"/>
  <c r="T373" i="1"/>
  <c r="U373" i="1"/>
  <c r="C374" i="1"/>
  <c r="I374" i="1"/>
  <c r="D374" i="1"/>
  <c r="Q374" i="1"/>
  <c r="R374" i="1"/>
  <c r="T374" i="1"/>
  <c r="U374" i="1"/>
  <c r="C375" i="1"/>
  <c r="I375" i="1"/>
  <c r="D375" i="1"/>
  <c r="Q375" i="1"/>
  <c r="R375" i="1"/>
  <c r="T375" i="1"/>
  <c r="U375" i="1"/>
  <c r="C376" i="1"/>
  <c r="I376" i="1"/>
  <c r="D376" i="1"/>
  <c r="Q376" i="1"/>
  <c r="R376" i="1"/>
  <c r="T376" i="1"/>
  <c r="U376" i="1"/>
  <c r="C377" i="1"/>
  <c r="I377" i="1"/>
  <c r="D377" i="1"/>
  <c r="Q377" i="1"/>
  <c r="R377" i="1"/>
  <c r="T377" i="1"/>
  <c r="U377" i="1"/>
  <c r="C378" i="1"/>
  <c r="I378" i="1"/>
  <c r="D378" i="1"/>
  <c r="Q378" i="1"/>
  <c r="R378" i="1"/>
  <c r="T378" i="1"/>
  <c r="U378" i="1"/>
  <c r="C379" i="1"/>
  <c r="I379" i="1"/>
  <c r="D379" i="1"/>
  <c r="Q379" i="1"/>
  <c r="R379" i="1"/>
  <c r="T379" i="1"/>
  <c r="U379" i="1"/>
  <c r="C380" i="1"/>
  <c r="I380" i="1"/>
  <c r="D380" i="1"/>
  <c r="Q380" i="1"/>
  <c r="R380" i="1"/>
  <c r="T380" i="1"/>
  <c r="U380" i="1"/>
  <c r="C381" i="1"/>
  <c r="I381" i="1"/>
  <c r="D381" i="1"/>
  <c r="Q381" i="1"/>
  <c r="R381" i="1"/>
  <c r="T381" i="1"/>
  <c r="U381" i="1"/>
  <c r="C382" i="1"/>
  <c r="I382" i="1"/>
  <c r="D382" i="1"/>
  <c r="Q382" i="1"/>
  <c r="R382" i="1"/>
  <c r="T382" i="1"/>
  <c r="U382" i="1"/>
  <c r="C383" i="1"/>
  <c r="I383" i="1"/>
  <c r="D383" i="1"/>
  <c r="Q383" i="1"/>
  <c r="R383" i="1"/>
  <c r="T383" i="1"/>
  <c r="U383" i="1"/>
  <c r="C384" i="1"/>
  <c r="I384" i="1"/>
  <c r="D384" i="1"/>
  <c r="Q384" i="1"/>
  <c r="R384" i="1"/>
  <c r="T384" i="1"/>
  <c r="U384" i="1"/>
  <c r="C385" i="1"/>
  <c r="I385" i="1"/>
  <c r="D385" i="1"/>
  <c r="Q385" i="1"/>
  <c r="R385" i="1"/>
  <c r="T385" i="1"/>
  <c r="U385" i="1"/>
  <c r="C386" i="1"/>
  <c r="I386" i="1"/>
  <c r="D386" i="1"/>
  <c r="Q386" i="1"/>
  <c r="R386" i="1"/>
  <c r="T386" i="1"/>
  <c r="U386" i="1"/>
  <c r="C387" i="1"/>
  <c r="I387" i="1"/>
  <c r="D387" i="1"/>
  <c r="Q387" i="1"/>
  <c r="R387" i="1"/>
  <c r="T387" i="1"/>
  <c r="U387" i="1"/>
  <c r="C388" i="1"/>
  <c r="I388" i="1"/>
  <c r="D388" i="1"/>
  <c r="Q388" i="1"/>
  <c r="R388" i="1"/>
  <c r="T388" i="1"/>
  <c r="U388" i="1"/>
  <c r="C389" i="1"/>
  <c r="I389" i="1"/>
  <c r="D389" i="1"/>
  <c r="Q389" i="1"/>
  <c r="R389" i="1"/>
  <c r="T389" i="1"/>
  <c r="U389" i="1"/>
  <c r="C390" i="1"/>
  <c r="I390" i="1"/>
  <c r="D390" i="1"/>
  <c r="Q390" i="1"/>
  <c r="R390" i="1"/>
  <c r="T390" i="1"/>
  <c r="U390" i="1"/>
  <c r="C391" i="1"/>
  <c r="I391" i="1"/>
  <c r="D391" i="1"/>
  <c r="Q391" i="1"/>
  <c r="R391" i="1"/>
  <c r="T391" i="1"/>
  <c r="U391" i="1"/>
  <c r="C392" i="1"/>
  <c r="I392" i="1"/>
  <c r="D392" i="1"/>
  <c r="Q392" i="1"/>
  <c r="R392" i="1"/>
  <c r="T392" i="1"/>
  <c r="U392" i="1"/>
  <c r="C393" i="1"/>
  <c r="I393" i="1"/>
  <c r="D393" i="1"/>
  <c r="Q393" i="1"/>
  <c r="R393" i="1"/>
  <c r="T393" i="1"/>
  <c r="U393" i="1"/>
  <c r="C394" i="1"/>
  <c r="I394" i="1"/>
  <c r="D394" i="1"/>
  <c r="Q394" i="1"/>
  <c r="R394" i="1"/>
  <c r="T394" i="1"/>
  <c r="U394" i="1"/>
  <c r="C395" i="1"/>
  <c r="I395" i="1"/>
  <c r="D395" i="1"/>
  <c r="Q395" i="1"/>
  <c r="R395" i="1"/>
  <c r="T395" i="1"/>
  <c r="U395" i="1"/>
  <c r="C396" i="1"/>
  <c r="I396" i="1"/>
  <c r="D396" i="1"/>
  <c r="Q396" i="1"/>
  <c r="R396" i="1"/>
  <c r="T396" i="1"/>
  <c r="U396" i="1"/>
  <c r="C397" i="1"/>
  <c r="I397" i="1"/>
  <c r="D397" i="1"/>
  <c r="Q397" i="1"/>
  <c r="R397" i="1"/>
  <c r="T397" i="1"/>
  <c r="U397" i="1"/>
  <c r="C398" i="1"/>
  <c r="I398" i="1"/>
  <c r="D398" i="1"/>
  <c r="Q398" i="1"/>
  <c r="R398" i="1"/>
  <c r="T398" i="1"/>
  <c r="U398" i="1"/>
  <c r="C399" i="1"/>
  <c r="I399" i="1"/>
  <c r="D399" i="1"/>
  <c r="Q399" i="1"/>
  <c r="R399" i="1"/>
  <c r="T399" i="1"/>
  <c r="U399" i="1"/>
  <c r="C400" i="1"/>
  <c r="I400" i="1"/>
  <c r="D400" i="1"/>
  <c r="Q400" i="1"/>
  <c r="R400" i="1"/>
  <c r="T400" i="1"/>
  <c r="U400" i="1"/>
  <c r="C401" i="1"/>
  <c r="I401" i="1"/>
  <c r="D401" i="1"/>
  <c r="Q401" i="1"/>
  <c r="R401" i="1"/>
  <c r="T401" i="1"/>
  <c r="U401" i="1"/>
  <c r="C402" i="1"/>
  <c r="I402" i="1"/>
  <c r="D402" i="1"/>
  <c r="Q402" i="1"/>
  <c r="R402" i="1"/>
  <c r="T402" i="1"/>
  <c r="U402" i="1"/>
  <c r="C403" i="1"/>
  <c r="I403" i="1"/>
  <c r="D403" i="1"/>
  <c r="Q403" i="1"/>
  <c r="R403" i="1"/>
  <c r="T403" i="1"/>
  <c r="U403" i="1"/>
  <c r="C404" i="1"/>
  <c r="I404" i="1"/>
  <c r="D404" i="1"/>
  <c r="Q404" i="1"/>
  <c r="R404" i="1"/>
  <c r="T404" i="1"/>
  <c r="U404" i="1"/>
  <c r="C405" i="1"/>
  <c r="I405" i="1"/>
  <c r="D405" i="1"/>
  <c r="Q405" i="1"/>
  <c r="R405" i="1"/>
  <c r="T405" i="1"/>
  <c r="U405" i="1"/>
  <c r="C406" i="1"/>
  <c r="I406" i="1"/>
  <c r="D406" i="1"/>
  <c r="Q406" i="1"/>
  <c r="R406" i="1"/>
  <c r="T406" i="1"/>
  <c r="U406" i="1"/>
  <c r="C407" i="1"/>
  <c r="I407" i="1"/>
  <c r="D407" i="1"/>
  <c r="Q407" i="1"/>
  <c r="R407" i="1"/>
  <c r="T407" i="1"/>
  <c r="U407" i="1"/>
  <c r="C408" i="1"/>
  <c r="I408" i="1"/>
  <c r="D408" i="1"/>
  <c r="Q408" i="1"/>
  <c r="R408" i="1"/>
  <c r="T408" i="1"/>
  <c r="U408" i="1"/>
  <c r="C409" i="1"/>
  <c r="I409" i="1"/>
  <c r="D409" i="1"/>
  <c r="Q409" i="1"/>
  <c r="R409" i="1"/>
  <c r="T409" i="1"/>
  <c r="U409" i="1"/>
  <c r="C410" i="1"/>
  <c r="I410" i="1"/>
  <c r="D410" i="1"/>
  <c r="Q410" i="1"/>
  <c r="R410" i="1"/>
  <c r="T410" i="1"/>
  <c r="U410" i="1"/>
  <c r="C411" i="1"/>
  <c r="I411" i="1"/>
  <c r="D411" i="1"/>
  <c r="Q411" i="1"/>
  <c r="R411" i="1"/>
  <c r="T411" i="1"/>
  <c r="U411" i="1"/>
  <c r="C412" i="1"/>
  <c r="I412" i="1"/>
  <c r="D412" i="1"/>
  <c r="Q412" i="1"/>
  <c r="R412" i="1"/>
  <c r="T412" i="1"/>
  <c r="U412" i="1"/>
  <c r="C413" i="1"/>
  <c r="I413" i="1"/>
  <c r="D413" i="1"/>
  <c r="Q413" i="1"/>
  <c r="R413" i="1"/>
  <c r="T413" i="1"/>
  <c r="U413" i="1"/>
  <c r="C414" i="1"/>
  <c r="I414" i="1"/>
  <c r="D414" i="1"/>
  <c r="Q414" i="1"/>
  <c r="R414" i="1"/>
  <c r="T414" i="1"/>
  <c r="U414" i="1"/>
  <c r="C415" i="1"/>
  <c r="I415" i="1"/>
  <c r="D415" i="1"/>
  <c r="Q415" i="1"/>
  <c r="R415" i="1"/>
  <c r="T415" i="1"/>
  <c r="U415" i="1"/>
  <c r="C416" i="1"/>
  <c r="I416" i="1"/>
  <c r="D416" i="1"/>
  <c r="Q416" i="1"/>
  <c r="R416" i="1"/>
  <c r="T416" i="1"/>
  <c r="U416" i="1"/>
  <c r="C417" i="1"/>
  <c r="I417" i="1"/>
  <c r="D417" i="1"/>
  <c r="Q417" i="1"/>
  <c r="R417" i="1"/>
  <c r="T417" i="1"/>
  <c r="U417" i="1"/>
  <c r="C418" i="1"/>
  <c r="I418" i="1"/>
  <c r="D418" i="1"/>
  <c r="Q418" i="1"/>
  <c r="R418" i="1"/>
  <c r="T418" i="1"/>
  <c r="U418" i="1"/>
  <c r="C419" i="1"/>
  <c r="I419" i="1"/>
  <c r="D419" i="1"/>
  <c r="Q419" i="1"/>
  <c r="R419" i="1"/>
  <c r="T419" i="1"/>
  <c r="U419" i="1"/>
  <c r="C420" i="1"/>
  <c r="I420" i="1"/>
  <c r="D420" i="1"/>
  <c r="Q420" i="1"/>
  <c r="R420" i="1"/>
  <c r="T420" i="1"/>
  <c r="U420" i="1"/>
  <c r="C421" i="1"/>
  <c r="I421" i="1"/>
  <c r="D421" i="1"/>
  <c r="Q421" i="1"/>
  <c r="R421" i="1"/>
  <c r="T421" i="1"/>
  <c r="U421" i="1"/>
  <c r="C422" i="1"/>
  <c r="I422" i="1"/>
  <c r="D422" i="1"/>
  <c r="Q422" i="1"/>
  <c r="R422" i="1"/>
  <c r="T422" i="1"/>
  <c r="U422" i="1"/>
  <c r="C423" i="1"/>
  <c r="I423" i="1"/>
  <c r="D423" i="1"/>
  <c r="Q423" i="1"/>
  <c r="R423" i="1"/>
  <c r="T423" i="1"/>
  <c r="U423" i="1"/>
  <c r="C424" i="1"/>
  <c r="I424" i="1"/>
  <c r="D424" i="1"/>
  <c r="Q424" i="1"/>
  <c r="R424" i="1"/>
  <c r="T424" i="1"/>
  <c r="U424" i="1"/>
  <c r="C425" i="1"/>
  <c r="I425" i="1"/>
  <c r="D425" i="1"/>
  <c r="Q425" i="1"/>
  <c r="R425" i="1"/>
  <c r="T425" i="1"/>
  <c r="U425" i="1"/>
  <c r="C426" i="1"/>
  <c r="I426" i="1"/>
  <c r="D426" i="1"/>
  <c r="Q426" i="1"/>
  <c r="R426" i="1"/>
  <c r="T426" i="1"/>
  <c r="U426" i="1"/>
  <c r="C427" i="1"/>
  <c r="I427" i="1"/>
  <c r="D427" i="1"/>
  <c r="Q427" i="1"/>
  <c r="R427" i="1"/>
  <c r="T427" i="1"/>
  <c r="U427" i="1"/>
  <c r="C428" i="1"/>
  <c r="I428" i="1"/>
  <c r="D428" i="1"/>
  <c r="Q428" i="1"/>
  <c r="R428" i="1"/>
  <c r="T428" i="1"/>
  <c r="U428" i="1"/>
  <c r="C429" i="1"/>
  <c r="I429" i="1"/>
  <c r="D429" i="1"/>
  <c r="Q429" i="1"/>
  <c r="R429" i="1"/>
  <c r="T429" i="1"/>
  <c r="U429" i="1"/>
  <c r="C430" i="1"/>
  <c r="I430" i="1"/>
  <c r="D430" i="1"/>
  <c r="Q430" i="1"/>
  <c r="R430" i="1"/>
  <c r="T430" i="1"/>
  <c r="U430" i="1"/>
  <c r="C431" i="1"/>
  <c r="I431" i="1"/>
  <c r="D431" i="1"/>
  <c r="Q431" i="1"/>
  <c r="R431" i="1"/>
  <c r="T431" i="1"/>
  <c r="U431" i="1"/>
  <c r="C432" i="1"/>
  <c r="I432" i="1"/>
  <c r="D432" i="1"/>
  <c r="Q432" i="1"/>
  <c r="R432" i="1"/>
  <c r="T432" i="1"/>
  <c r="U432" i="1"/>
  <c r="C433" i="1"/>
  <c r="I433" i="1"/>
  <c r="D433" i="1"/>
  <c r="Q433" i="1"/>
  <c r="R433" i="1"/>
  <c r="T433" i="1"/>
  <c r="U433" i="1"/>
  <c r="C434" i="1"/>
  <c r="I434" i="1"/>
  <c r="D434" i="1"/>
  <c r="Q434" i="1"/>
  <c r="R434" i="1"/>
  <c r="T434" i="1"/>
  <c r="U434" i="1"/>
  <c r="C435" i="1"/>
  <c r="I435" i="1"/>
  <c r="D435" i="1"/>
  <c r="Q435" i="1"/>
  <c r="R435" i="1"/>
  <c r="T435" i="1"/>
  <c r="U435" i="1"/>
  <c r="C436" i="1"/>
  <c r="I436" i="1"/>
  <c r="D436" i="1"/>
  <c r="Q436" i="1"/>
  <c r="R436" i="1"/>
  <c r="T436" i="1"/>
  <c r="U436" i="1"/>
  <c r="C437" i="1"/>
  <c r="I437" i="1"/>
  <c r="D437" i="1"/>
  <c r="Q437" i="1"/>
  <c r="R437" i="1"/>
  <c r="T437" i="1"/>
  <c r="U437" i="1"/>
  <c r="C438" i="1"/>
  <c r="I438" i="1"/>
  <c r="D438" i="1"/>
  <c r="Q438" i="1"/>
  <c r="R438" i="1"/>
  <c r="T438" i="1"/>
  <c r="U438" i="1"/>
  <c r="C439" i="1"/>
  <c r="I439" i="1"/>
  <c r="D439" i="1"/>
  <c r="Q439" i="1"/>
  <c r="R439" i="1"/>
  <c r="T439" i="1"/>
  <c r="U439" i="1"/>
  <c r="C440" i="1"/>
  <c r="I440" i="1"/>
  <c r="D440" i="1"/>
  <c r="Q440" i="1"/>
  <c r="R440" i="1"/>
  <c r="T440" i="1"/>
  <c r="U440" i="1"/>
  <c r="C441" i="1"/>
  <c r="I441" i="1"/>
  <c r="D441" i="1"/>
  <c r="Q441" i="1"/>
  <c r="R441" i="1"/>
  <c r="T441" i="1"/>
  <c r="U441" i="1"/>
  <c r="C442" i="1"/>
  <c r="I442" i="1"/>
  <c r="D442" i="1"/>
  <c r="Q442" i="1"/>
  <c r="R442" i="1"/>
  <c r="T442" i="1"/>
  <c r="U442" i="1"/>
  <c r="C443" i="1"/>
  <c r="I443" i="1"/>
  <c r="D443" i="1"/>
  <c r="Q443" i="1"/>
  <c r="R443" i="1"/>
  <c r="T443" i="1"/>
  <c r="U443" i="1"/>
  <c r="C444" i="1"/>
  <c r="I444" i="1"/>
  <c r="D444" i="1"/>
  <c r="Q444" i="1"/>
  <c r="R444" i="1"/>
  <c r="T444" i="1"/>
  <c r="U444" i="1"/>
  <c r="C445" i="1"/>
  <c r="I445" i="1"/>
  <c r="D445" i="1"/>
  <c r="Q445" i="1"/>
  <c r="R445" i="1"/>
  <c r="T445" i="1"/>
  <c r="U445" i="1"/>
  <c r="C446" i="1"/>
  <c r="I446" i="1"/>
  <c r="D446" i="1"/>
  <c r="Q446" i="1"/>
  <c r="R446" i="1"/>
  <c r="T446" i="1"/>
  <c r="U446" i="1"/>
  <c r="C447" i="1"/>
  <c r="I447" i="1"/>
  <c r="D447" i="1"/>
  <c r="Q447" i="1"/>
  <c r="R447" i="1"/>
  <c r="T447" i="1"/>
  <c r="U447" i="1"/>
  <c r="C448" i="1"/>
  <c r="I448" i="1"/>
  <c r="D448" i="1"/>
  <c r="Q448" i="1"/>
  <c r="R448" i="1"/>
  <c r="T448" i="1"/>
  <c r="U448" i="1"/>
  <c r="C449" i="1"/>
  <c r="I449" i="1"/>
  <c r="D449" i="1"/>
  <c r="Q449" i="1"/>
  <c r="R449" i="1"/>
  <c r="T449" i="1"/>
  <c r="U449" i="1"/>
  <c r="C450" i="1"/>
  <c r="I450" i="1"/>
  <c r="D450" i="1"/>
  <c r="Q450" i="1"/>
  <c r="R450" i="1"/>
  <c r="T450" i="1"/>
  <c r="U450" i="1"/>
  <c r="C451" i="1"/>
  <c r="I451" i="1"/>
  <c r="D451" i="1"/>
  <c r="Q451" i="1"/>
  <c r="R451" i="1"/>
  <c r="T451" i="1"/>
  <c r="U451" i="1"/>
  <c r="C452" i="1"/>
  <c r="I452" i="1"/>
  <c r="D452" i="1"/>
  <c r="Q452" i="1"/>
  <c r="R452" i="1"/>
  <c r="T452" i="1"/>
  <c r="U452" i="1"/>
  <c r="C453" i="1"/>
  <c r="I453" i="1"/>
  <c r="D453" i="1"/>
  <c r="Q453" i="1"/>
  <c r="R453" i="1"/>
  <c r="T453" i="1"/>
  <c r="U453" i="1"/>
  <c r="C454" i="1"/>
  <c r="I454" i="1"/>
  <c r="D454" i="1"/>
  <c r="Q454" i="1"/>
  <c r="R454" i="1"/>
  <c r="T454" i="1"/>
  <c r="U454" i="1"/>
  <c r="C455" i="1"/>
  <c r="I455" i="1"/>
  <c r="D455" i="1"/>
  <c r="Q455" i="1"/>
  <c r="R455" i="1"/>
  <c r="T455" i="1"/>
  <c r="U455" i="1"/>
  <c r="C456" i="1"/>
  <c r="I456" i="1"/>
  <c r="D456" i="1"/>
  <c r="Q456" i="1"/>
  <c r="R456" i="1"/>
  <c r="T456" i="1"/>
  <c r="U456" i="1"/>
  <c r="C457" i="1"/>
  <c r="I457" i="1"/>
  <c r="D457" i="1"/>
  <c r="Q457" i="1"/>
  <c r="R457" i="1"/>
  <c r="T457" i="1"/>
  <c r="U457" i="1"/>
  <c r="C458" i="1"/>
  <c r="I458" i="1"/>
  <c r="D458" i="1"/>
  <c r="Q458" i="1"/>
  <c r="R458" i="1"/>
  <c r="T458" i="1"/>
  <c r="U458" i="1"/>
  <c r="C459" i="1"/>
  <c r="I459" i="1"/>
  <c r="D459" i="1"/>
  <c r="Q459" i="1"/>
  <c r="R459" i="1"/>
  <c r="T459" i="1"/>
  <c r="U459" i="1"/>
  <c r="C460" i="1"/>
  <c r="I460" i="1"/>
  <c r="D460" i="1"/>
  <c r="Q460" i="1"/>
  <c r="R460" i="1"/>
  <c r="T460" i="1"/>
  <c r="U460" i="1"/>
  <c r="C461" i="1"/>
  <c r="I461" i="1"/>
  <c r="D461" i="1"/>
  <c r="Q461" i="1"/>
  <c r="R461" i="1"/>
  <c r="T461" i="1"/>
  <c r="U461" i="1"/>
  <c r="C462" i="1"/>
  <c r="I462" i="1"/>
  <c r="D462" i="1"/>
  <c r="Q462" i="1"/>
  <c r="R462" i="1"/>
  <c r="T462" i="1"/>
  <c r="U462" i="1"/>
  <c r="C463" i="1"/>
  <c r="I463" i="1"/>
  <c r="D463" i="1"/>
  <c r="Q463" i="1"/>
  <c r="R463" i="1"/>
  <c r="T463" i="1"/>
  <c r="U463" i="1"/>
  <c r="C464" i="1"/>
  <c r="I464" i="1"/>
  <c r="D464" i="1"/>
  <c r="Q464" i="1"/>
  <c r="R464" i="1"/>
  <c r="T464" i="1"/>
  <c r="U464" i="1"/>
  <c r="C465" i="1"/>
  <c r="I465" i="1"/>
  <c r="D465" i="1"/>
  <c r="Q465" i="1"/>
  <c r="R465" i="1"/>
  <c r="T465" i="1"/>
  <c r="U465" i="1"/>
  <c r="C466" i="1"/>
  <c r="I466" i="1"/>
  <c r="D466" i="1"/>
  <c r="Q466" i="1"/>
  <c r="R466" i="1"/>
  <c r="T466" i="1"/>
  <c r="U466" i="1"/>
  <c r="C467" i="1"/>
  <c r="I467" i="1"/>
  <c r="D467" i="1"/>
  <c r="Q467" i="1"/>
  <c r="R467" i="1"/>
  <c r="T467" i="1"/>
  <c r="U467" i="1"/>
  <c r="C468" i="1"/>
  <c r="I468" i="1"/>
  <c r="D468" i="1"/>
  <c r="Q468" i="1"/>
  <c r="R468" i="1"/>
  <c r="T468" i="1"/>
  <c r="U468" i="1"/>
  <c r="C469" i="1"/>
  <c r="I469" i="1"/>
  <c r="D469" i="1"/>
  <c r="Q469" i="1"/>
  <c r="R469" i="1"/>
  <c r="T469" i="1"/>
  <c r="U469" i="1"/>
  <c r="C470" i="1"/>
  <c r="I470" i="1"/>
  <c r="D470" i="1"/>
  <c r="Q470" i="1"/>
  <c r="R470" i="1"/>
  <c r="T470" i="1"/>
  <c r="U470" i="1"/>
  <c r="C471" i="1"/>
  <c r="I471" i="1"/>
  <c r="D471" i="1"/>
  <c r="Q471" i="1"/>
  <c r="R471" i="1"/>
  <c r="T471" i="1"/>
  <c r="U471" i="1"/>
  <c r="C472" i="1"/>
  <c r="I472" i="1"/>
  <c r="D472" i="1"/>
  <c r="Q472" i="1"/>
  <c r="R472" i="1"/>
  <c r="T472" i="1"/>
  <c r="U472" i="1"/>
  <c r="C473" i="1"/>
  <c r="I473" i="1"/>
  <c r="D473" i="1"/>
  <c r="Q473" i="1"/>
  <c r="R473" i="1"/>
  <c r="T473" i="1"/>
  <c r="U473" i="1"/>
  <c r="C474" i="1"/>
  <c r="I474" i="1"/>
  <c r="D474" i="1"/>
  <c r="Q474" i="1"/>
  <c r="R474" i="1"/>
  <c r="T474" i="1"/>
  <c r="U474" i="1"/>
  <c r="C475" i="1"/>
  <c r="I475" i="1"/>
  <c r="D475" i="1"/>
  <c r="Q475" i="1"/>
  <c r="R475" i="1"/>
  <c r="T475" i="1"/>
  <c r="U475" i="1"/>
  <c r="C476" i="1"/>
  <c r="I476" i="1"/>
  <c r="D476" i="1"/>
  <c r="Q476" i="1"/>
  <c r="R476" i="1"/>
  <c r="T476" i="1"/>
  <c r="U476" i="1"/>
  <c r="C477" i="1"/>
  <c r="I477" i="1"/>
  <c r="D477" i="1"/>
  <c r="Q477" i="1"/>
  <c r="R477" i="1"/>
  <c r="T477" i="1"/>
  <c r="U477" i="1"/>
  <c r="C478" i="1"/>
  <c r="I478" i="1"/>
  <c r="D478" i="1"/>
  <c r="Q478" i="1"/>
  <c r="R478" i="1"/>
  <c r="T478" i="1"/>
  <c r="U478" i="1"/>
  <c r="C479" i="1"/>
  <c r="I479" i="1"/>
  <c r="D479" i="1"/>
  <c r="Q479" i="1"/>
  <c r="R479" i="1"/>
  <c r="T479" i="1"/>
  <c r="U479" i="1"/>
  <c r="C480" i="1"/>
  <c r="I480" i="1"/>
  <c r="D480" i="1"/>
  <c r="Q480" i="1"/>
  <c r="R480" i="1"/>
  <c r="T480" i="1"/>
  <c r="U480" i="1"/>
  <c r="C481" i="1"/>
  <c r="I481" i="1"/>
  <c r="D481" i="1"/>
  <c r="Q481" i="1"/>
  <c r="R481" i="1"/>
  <c r="T481" i="1"/>
  <c r="U481" i="1"/>
  <c r="C482" i="1"/>
  <c r="I482" i="1"/>
  <c r="D482" i="1"/>
  <c r="Q482" i="1"/>
  <c r="R482" i="1"/>
  <c r="T482" i="1"/>
  <c r="U482" i="1"/>
  <c r="C483" i="1"/>
  <c r="I483" i="1"/>
  <c r="D483" i="1"/>
  <c r="Q483" i="1"/>
  <c r="R483" i="1"/>
  <c r="T483" i="1"/>
  <c r="U483" i="1"/>
  <c r="C484" i="1"/>
  <c r="I484" i="1"/>
  <c r="D484" i="1"/>
  <c r="Q484" i="1"/>
  <c r="R484" i="1"/>
  <c r="T484" i="1"/>
  <c r="U484" i="1"/>
  <c r="C485" i="1"/>
  <c r="I485" i="1"/>
  <c r="D485" i="1"/>
  <c r="Q485" i="1"/>
  <c r="R485" i="1"/>
  <c r="T485" i="1"/>
  <c r="U485" i="1"/>
  <c r="C486" i="1"/>
  <c r="I486" i="1"/>
  <c r="D486" i="1"/>
  <c r="Q486" i="1"/>
  <c r="R486" i="1"/>
  <c r="T486" i="1"/>
  <c r="U486" i="1"/>
  <c r="C487" i="1"/>
  <c r="I487" i="1"/>
  <c r="D487" i="1"/>
  <c r="Q487" i="1"/>
  <c r="R487" i="1"/>
  <c r="T487" i="1"/>
  <c r="U487" i="1"/>
  <c r="C488" i="1"/>
  <c r="I488" i="1"/>
  <c r="D488" i="1"/>
  <c r="Q488" i="1"/>
  <c r="R488" i="1"/>
  <c r="T488" i="1"/>
  <c r="U488" i="1"/>
  <c r="C489" i="1"/>
  <c r="I489" i="1"/>
  <c r="D489" i="1"/>
  <c r="Q489" i="1"/>
  <c r="R489" i="1"/>
  <c r="T489" i="1"/>
  <c r="U489" i="1"/>
  <c r="C490" i="1"/>
  <c r="I490" i="1"/>
  <c r="D490" i="1"/>
  <c r="Q490" i="1"/>
  <c r="R490" i="1"/>
  <c r="T490" i="1"/>
  <c r="U490" i="1"/>
  <c r="C491" i="1"/>
  <c r="I491" i="1"/>
  <c r="D491" i="1"/>
  <c r="Q491" i="1"/>
  <c r="R491" i="1"/>
  <c r="T491" i="1"/>
  <c r="U491" i="1"/>
  <c r="C492" i="1"/>
  <c r="I492" i="1"/>
  <c r="D492" i="1"/>
  <c r="Q492" i="1"/>
  <c r="R492" i="1"/>
  <c r="T492" i="1"/>
  <c r="U492" i="1"/>
  <c r="C493" i="1"/>
  <c r="I493" i="1"/>
  <c r="D493" i="1"/>
  <c r="Q493" i="1"/>
  <c r="R493" i="1"/>
  <c r="T493" i="1"/>
  <c r="U493" i="1"/>
  <c r="C494" i="1"/>
  <c r="I494" i="1"/>
  <c r="D494" i="1"/>
  <c r="Q494" i="1"/>
  <c r="R494" i="1"/>
  <c r="T494" i="1"/>
  <c r="U494" i="1"/>
  <c r="C495" i="1"/>
  <c r="I495" i="1"/>
  <c r="D495" i="1"/>
  <c r="Q495" i="1"/>
  <c r="R495" i="1"/>
  <c r="T495" i="1"/>
  <c r="U495" i="1"/>
  <c r="C496" i="1"/>
  <c r="I496" i="1"/>
  <c r="D496" i="1"/>
  <c r="Q496" i="1"/>
  <c r="R496" i="1"/>
  <c r="T496" i="1"/>
  <c r="U496" i="1"/>
  <c r="C497" i="1"/>
  <c r="I497" i="1"/>
  <c r="D497" i="1"/>
  <c r="Q497" i="1"/>
  <c r="R497" i="1"/>
  <c r="T497" i="1"/>
  <c r="U497" i="1"/>
  <c r="C498" i="1"/>
  <c r="I498" i="1"/>
  <c r="D498" i="1"/>
  <c r="Q498" i="1"/>
  <c r="R498" i="1"/>
  <c r="T498" i="1"/>
  <c r="U498" i="1"/>
  <c r="C499" i="1"/>
  <c r="I499" i="1"/>
  <c r="D499" i="1"/>
  <c r="Q499" i="1"/>
  <c r="R499" i="1"/>
  <c r="T499" i="1"/>
  <c r="U499" i="1"/>
  <c r="C500" i="1"/>
  <c r="I500" i="1"/>
  <c r="D500" i="1"/>
  <c r="Q500" i="1"/>
  <c r="R500" i="1"/>
  <c r="T500" i="1"/>
  <c r="U500" i="1"/>
  <c r="C501" i="1"/>
  <c r="I501" i="1"/>
  <c r="D501" i="1"/>
  <c r="Q501" i="1"/>
  <c r="R501" i="1"/>
  <c r="T501" i="1"/>
  <c r="U501" i="1"/>
  <c r="C502" i="1"/>
  <c r="I502" i="1"/>
  <c r="D502" i="1"/>
  <c r="Q502" i="1"/>
  <c r="R502" i="1"/>
  <c r="T502" i="1"/>
  <c r="U502" i="1"/>
  <c r="C503" i="1"/>
  <c r="I503" i="1"/>
  <c r="D503" i="1"/>
  <c r="Q503" i="1"/>
  <c r="R503" i="1"/>
  <c r="T503" i="1"/>
  <c r="U503" i="1"/>
  <c r="C504" i="1"/>
  <c r="I504" i="1"/>
  <c r="D504" i="1"/>
  <c r="Q504" i="1"/>
  <c r="R504" i="1"/>
  <c r="T504" i="1"/>
  <c r="U504" i="1"/>
  <c r="C505" i="1"/>
  <c r="I505" i="1"/>
  <c r="D505" i="1"/>
  <c r="Q505" i="1"/>
  <c r="R505" i="1"/>
  <c r="T505" i="1"/>
  <c r="U505" i="1"/>
  <c r="C506" i="1"/>
  <c r="I506" i="1"/>
  <c r="D506" i="1"/>
  <c r="Q506" i="1"/>
  <c r="R506" i="1"/>
  <c r="T506" i="1"/>
  <c r="U506" i="1"/>
  <c r="C507" i="1"/>
  <c r="I507" i="1"/>
  <c r="D507" i="1"/>
  <c r="Q507" i="1"/>
  <c r="R507" i="1"/>
  <c r="T507" i="1"/>
  <c r="U507" i="1"/>
  <c r="C508" i="1"/>
  <c r="I508" i="1"/>
  <c r="D508" i="1"/>
  <c r="Q508" i="1"/>
  <c r="R508" i="1"/>
  <c r="T508" i="1"/>
  <c r="U508" i="1"/>
  <c r="C509" i="1"/>
  <c r="I509" i="1"/>
  <c r="D509" i="1"/>
  <c r="Q509" i="1"/>
  <c r="R509" i="1"/>
  <c r="T509" i="1"/>
  <c r="U509" i="1"/>
  <c r="C510" i="1"/>
  <c r="I510" i="1"/>
  <c r="D510" i="1"/>
  <c r="Q510" i="1"/>
  <c r="R510" i="1"/>
  <c r="T510" i="1"/>
  <c r="U510" i="1"/>
  <c r="C511" i="1"/>
  <c r="I511" i="1"/>
  <c r="D511" i="1"/>
  <c r="Q511" i="1"/>
  <c r="R511" i="1"/>
  <c r="T511" i="1"/>
  <c r="U511" i="1"/>
  <c r="C512" i="1"/>
  <c r="I512" i="1"/>
  <c r="D512" i="1"/>
  <c r="Q512" i="1"/>
  <c r="R512" i="1"/>
  <c r="T512" i="1"/>
  <c r="U512" i="1"/>
  <c r="C513" i="1"/>
  <c r="I513" i="1"/>
  <c r="D513" i="1"/>
  <c r="Q513" i="1"/>
  <c r="R513" i="1"/>
  <c r="T513" i="1"/>
  <c r="U513" i="1"/>
  <c r="C514" i="1"/>
  <c r="I514" i="1"/>
  <c r="D514" i="1"/>
  <c r="Q514" i="1"/>
  <c r="R514" i="1"/>
  <c r="T514" i="1"/>
  <c r="U514" i="1"/>
  <c r="C515" i="1"/>
  <c r="I515" i="1"/>
  <c r="D515" i="1"/>
  <c r="Q515" i="1"/>
  <c r="R515" i="1"/>
  <c r="T515" i="1"/>
  <c r="U515" i="1"/>
  <c r="C516" i="1"/>
  <c r="I516" i="1"/>
  <c r="D516" i="1"/>
  <c r="Q516" i="1"/>
  <c r="R516" i="1"/>
  <c r="T516" i="1"/>
  <c r="U516" i="1"/>
  <c r="C517" i="1"/>
  <c r="I517" i="1"/>
  <c r="D517" i="1"/>
  <c r="Q517" i="1"/>
  <c r="R517" i="1"/>
  <c r="T517" i="1"/>
  <c r="U517" i="1"/>
  <c r="C518" i="1"/>
  <c r="I518" i="1"/>
  <c r="D518" i="1"/>
  <c r="Q518" i="1"/>
  <c r="R518" i="1"/>
  <c r="T518" i="1"/>
  <c r="U518" i="1"/>
  <c r="C519" i="1"/>
  <c r="I519" i="1"/>
  <c r="D519" i="1"/>
  <c r="Q519" i="1"/>
  <c r="R519" i="1"/>
  <c r="T519" i="1"/>
  <c r="U519" i="1"/>
  <c r="C520" i="1"/>
  <c r="I520" i="1"/>
  <c r="D520" i="1"/>
  <c r="Q520" i="1"/>
  <c r="R520" i="1"/>
  <c r="T520" i="1"/>
  <c r="U520" i="1"/>
  <c r="C521" i="1"/>
  <c r="I521" i="1"/>
  <c r="D521" i="1"/>
  <c r="Q521" i="1"/>
  <c r="R521" i="1"/>
  <c r="T521" i="1"/>
  <c r="U521" i="1"/>
  <c r="C522" i="1"/>
  <c r="I522" i="1"/>
  <c r="D522" i="1"/>
  <c r="Q522" i="1"/>
  <c r="R522" i="1"/>
  <c r="T522" i="1"/>
  <c r="U522" i="1"/>
  <c r="C523" i="1"/>
  <c r="I523" i="1"/>
  <c r="D523" i="1"/>
  <c r="Q523" i="1"/>
  <c r="R523" i="1"/>
  <c r="T523" i="1"/>
  <c r="U523" i="1"/>
  <c r="C524" i="1"/>
  <c r="I524" i="1"/>
  <c r="D524" i="1"/>
  <c r="Q524" i="1"/>
  <c r="R524" i="1"/>
  <c r="T524" i="1"/>
  <c r="U524" i="1"/>
  <c r="C525" i="1"/>
  <c r="I525" i="1"/>
  <c r="D525" i="1"/>
  <c r="Q525" i="1"/>
  <c r="R525" i="1"/>
  <c r="T525" i="1"/>
  <c r="U525" i="1"/>
  <c r="C526" i="1"/>
  <c r="I526" i="1"/>
  <c r="D526" i="1"/>
  <c r="Q526" i="1"/>
  <c r="R526" i="1"/>
  <c r="T526" i="1"/>
  <c r="U526" i="1"/>
  <c r="C527" i="1"/>
  <c r="I527" i="1"/>
  <c r="D527" i="1"/>
  <c r="Q527" i="1"/>
  <c r="R527" i="1"/>
  <c r="T527" i="1"/>
  <c r="U527" i="1"/>
  <c r="C528" i="1"/>
  <c r="I528" i="1"/>
  <c r="D528" i="1"/>
  <c r="Q528" i="1"/>
  <c r="R528" i="1"/>
  <c r="T528" i="1"/>
  <c r="U528" i="1"/>
  <c r="C529" i="1"/>
  <c r="I529" i="1"/>
  <c r="D529" i="1"/>
  <c r="Q529" i="1"/>
  <c r="R529" i="1"/>
  <c r="T529" i="1"/>
  <c r="U529" i="1"/>
  <c r="C530" i="1"/>
  <c r="I530" i="1"/>
  <c r="D530" i="1"/>
  <c r="Q530" i="1"/>
  <c r="R530" i="1"/>
  <c r="T530" i="1"/>
  <c r="U530" i="1"/>
  <c r="C531" i="1"/>
  <c r="I531" i="1"/>
  <c r="D531" i="1"/>
  <c r="Q531" i="1"/>
  <c r="R531" i="1"/>
  <c r="T531" i="1"/>
  <c r="U531" i="1"/>
  <c r="C532" i="1"/>
  <c r="I532" i="1"/>
  <c r="D532" i="1"/>
  <c r="Q532" i="1"/>
  <c r="R532" i="1"/>
  <c r="T532" i="1"/>
  <c r="U532" i="1"/>
  <c r="C533" i="1"/>
  <c r="I533" i="1"/>
  <c r="D533" i="1"/>
  <c r="Q533" i="1"/>
  <c r="R533" i="1"/>
  <c r="T533" i="1"/>
  <c r="U533" i="1"/>
  <c r="C534" i="1"/>
  <c r="I534" i="1"/>
  <c r="D534" i="1"/>
  <c r="Q534" i="1"/>
  <c r="R534" i="1"/>
  <c r="T534" i="1"/>
  <c r="U534" i="1"/>
  <c r="C535" i="1"/>
  <c r="I535" i="1"/>
  <c r="D535" i="1"/>
  <c r="Q535" i="1"/>
  <c r="R535" i="1"/>
  <c r="T535" i="1"/>
  <c r="U535" i="1"/>
  <c r="C536" i="1"/>
  <c r="I536" i="1"/>
  <c r="D536" i="1"/>
  <c r="Q536" i="1"/>
  <c r="R536" i="1"/>
  <c r="T536" i="1"/>
  <c r="U536" i="1"/>
  <c r="C537" i="1"/>
  <c r="I537" i="1"/>
  <c r="D537" i="1"/>
  <c r="Q537" i="1"/>
  <c r="R537" i="1"/>
  <c r="T537" i="1"/>
  <c r="U537" i="1"/>
  <c r="C538" i="1"/>
  <c r="I538" i="1"/>
  <c r="D538" i="1"/>
  <c r="Q538" i="1"/>
  <c r="R538" i="1"/>
  <c r="T538" i="1"/>
  <c r="U538" i="1"/>
  <c r="C539" i="1"/>
  <c r="I539" i="1"/>
  <c r="D539" i="1"/>
  <c r="Q539" i="1"/>
  <c r="R539" i="1"/>
  <c r="T539" i="1"/>
  <c r="U539" i="1"/>
  <c r="C540" i="1"/>
  <c r="I540" i="1"/>
  <c r="D540" i="1"/>
  <c r="Q540" i="1"/>
  <c r="R540" i="1"/>
  <c r="T540" i="1"/>
  <c r="U540" i="1"/>
  <c r="C541" i="1"/>
  <c r="I541" i="1"/>
  <c r="D541" i="1"/>
  <c r="Q541" i="1"/>
  <c r="R541" i="1"/>
  <c r="T541" i="1"/>
  <c r="U541" i="1"/>
  <c r="C542" i="1"/>
  <c r="I542" i="1"/>
  <c r="D542" i="1"/>
  <c r="Q542" i="1"/>
  <c r="R542" i="1"/>
  <c r="T542" i="1"/>
  <c r="U542" i="1"/>
  <c r="C543" i="1"/>
  <c r="I543" i="1"/>
  <c r="D543" i="1"/>
  <c r="Q543" i="1"/>
  <c r="R543" i="1"/>
  <c r="T543" i="1"/>
  <c r="U543" i="1"/>
  <c r="C544" i="1"/>
  <c r="I544" i="1"/>
  <c r="D544" i="1"/>
  <c r="Q544" i="1"/>
  <c r="R544" i="1"/>
  <c r="T544" i="1"/>
  <c r="U544" i="1"/>
  <c r="C545" i="1"/>
  <c r="I545" i="1"/>
  <c r="D545" i="1"/>
  <c r="Q545" i="1"/>
  <c r="R545" i="1"/>
  <c r="T545" i="1"/>
  <c r="U545" i="1"/>
  <c r="C546" i="1"/>
  <c r="I546" i="1"/>
  <c r="D546" i="1"/>
  <c r="Q546" i="1"/>
  <c r="R546" i="1"/>
  <c r="T546" i="1"/>
  <c r="U546" i="1"/>
  <c r="C547" i="1"/>
  <c r="I547" i="1"/>
  <c r="D547" i="1"/>
  <c r="Q547" i="1"/>
  <c r="R547" i="1"/>
  <c r="T547" i="1"/>
  <c r="U547" i="1"/>
  <c r="C548" i="1"/>
  <c r="I548" i="1"/>
  <c r="D548" i="1"/>
  <c r="Q548" i="1"/>
  <c r="R548" i="1"/>
  <c r="T548" i="1"/>
  <c r="U548" i="1"/>
  <c r="C549" i="1"/>
  <c r="I549" i="1"/>
  <c r="D549" i="1"/>
  <c r="Q549" i="1"/>
  <c r="R549" i="1"/>
  <c r="T549" i="1"/>
  <c r="U549" i="1"/>
  <c r="C550" i="1"/>
  <c r="I550" i="1"/>
  <c r="D550" i="1"/>
  <c r="Q550" i="1"/>
  <c r="R550" i="1"/>
  <c r="T550" i="1"/>
  <c r="U550" i="1"/>
  <c r="C551" i="1"/>
  <c r="I551" i="1"/>
  <c r="D551" i="1"/>
  <c r="Q551" i="1"/>
  <c r="R551" i="1"/>
  <c r="T551" i="1"/>
  <c r="U551" i="1"/>
  <c r="C552" i="1"/>
  <c r="I552" i="1"/>
  <c r="D552" i="1"/>
  <c r="Q552" i="1"/>
  <c r="R552" i="1"/>
  <c r="T552" i="1"/>
  <c r="U552" i="1"/>
  <c r="C553" i="1"/>
  <c r="I553" i="1"/>
  <c r="D553" i="1"/>
  <c r="Q553" i="1"/>
  <c r="R553" i="1"/>
  <c r="T553" i="1"/>
  <c r="U553" i="1"/>
  <c r="C554" i="1"/>
  <c r="I554" i="1"/>
  <c r="D554" i="1"/>
  <c r="Q554" i="1"/>
  <c r="R554" i="1"/>
  <c r="T554" i="1"/>
  <c r="U554" i="1"/>
  <c r="C555" i="1"/>
  <c r="I555" i="1"/>
  <c r="D555" i="1"/>
  <c r="Q555" i="1"/>
  <c r="R555" i="1"/>
  <c r="T555" i="1"/>
  <c r="U555" i="1"/>
  <c r="C556" i="1"/>
  <c r="I556" i="1"/>
  <c r="D556" i="1"/>
  <c r="Q556" i="1"/>
  <c r="R556" i="1"/>
  <c r="T556" i="1"/>
  <c r="U556" i="1"/>
  <c r="C557" i="1"/>
  <c r="I557" i="1"/>
  <c r="D557" i="1"/>
  <c r="Q557" i="1"/>
  <c r="R557" i="1"/>
  <c r="T557" i="1"/>
  <c r="U557" i="1"/>
  <c r="C558" i="1"/>
  <c r="I558" i="1"/>
  <c r="D558" i="1"/>
  <c r="Q558" i="1"/>
  <c r="R558" i="1"/>
  <c r="T558" i="1"/>
  <c r="U558" i="1"/>
  <c r="C559" i="1"/>
  <c r="I559" i="1"/>
  <c r="D559" i="1"/>
  <c r="Q559" i="1"/>
  <c r="R559" i="1"/>
  <c r="T559" i="1"/>
  <c r="U559" i="1"/>
  <c r="C560" i="1"/>
  <c r="I560" i="1"/>
  <c r="D560" i="1"/>
  <c r="Q560" i="1"/>
  <c r="R560" i="1"/>
  <c r="T560" i="1"/>
  <c r="U560" i="1"/>
  <c r="C561" i="1"/>
  <c r="I561" i="1"/>
  <c r="D561" i="1"/>
  <c r="Q561" i="1"/>
  <c r="R561" i="1"/>
  <c r="T561" i="1"/>
  <c r="U561" i="1"/>
  <c r="C562" i="1"/>
  <c r="I562" i="1"/>
  <c r="D562" i="1"/>
  <c r="Q562" i="1"/>
  <c r="R562" i="1"/>
  <c r="T562" i="1"/>
  <c r="U562" i="1"/>
  <c r="C563" i="1"/>
  <c r="I563" i="1"/>
  <c r="D563" i="1"/>
  <c r="Q563" i="1"/>
  <c r="R563" i="1"/>
  <c r="T563" i="1"/>
  <c r="U563" i="1"/>
  <c r="C564" i="1"/>
  <c r="I564" i="1"/>
  <c r="D564" i="1"/>
  <c r="Q564" i="1"/>
  <c r="R564" i="1"/>
  <c r="T564" i="1"/>
  <c r="U564" i="1"/>
  <c r="C565" i="1"/>
  <c r="I565" i="1"/>
  <c r="D565" i="1"/>
  <c r="Q565" i="1"/>
  <c r="R565" i="1"/>
  <c r="T565" i="1"/>
  <c r="U565" i="1"/>
  <c r="C566" i="1"/>
  <c r="I566" i="1"/>
  <c r="D566" i="1"/>
  <c r="Q566" i="1"/>
  <c r="R566" i="1"/>
  <c r="T566" i="1"/>
  <c r="U566" i="1"/>
  <c r="C567" i="1"/>
  <c r="I567" i="1"/>
  <c r="D567" i="1"/>
  <c r="Q567" i="1"/>
  <c r="R567" i="1"/>
  <c r="T567" i="1"/>
  <c r="U567" i="1"/>
  <c r="C568" i="1"/>
  <c r="I568" i="1"/>
  <c r="D568" i="1"/>
  <c r="Q568" i="1"/>
  <c r="R568" i="1"/>
  <c r="T568" i="1"/>
  <c r="U568" i="1"/>
  <c r="C569" i="1"/>
  <c r="I569" i="1"/>
  <c r="D569" i="1"/>
  <c r="Q569" i="1"/>
  <c r="R569" i="1"/>
  <c r="T569" i="1"/>
  <c r="U569" i="1"/>
  <c r="C570" i="1"/>
  <c r="I570" i="1"/>
  <c r="D570" i="1"/>
  <c r="Q570" i="1"/>
  <c r="R570" i="1"/>
  <c r="T570" i="1"/>
  <c r="U570" i="1"/>
  <c r="C571" i="1"/>
  <c r="I571" i="1"/>
  <c r="D571" i="1"/>
  <c r="Q571" i="1"/>
  <c r="R571" i="1"/>
  <c r="T571" i="1"/>
  <c r="U571" i="1"/>
  <c r="C572" i="1"/>
  <c r="I572" i="1"/>
  <c r="D572" i="1"/>
  <c r="Q572" i="1"/>
  <c r="R572" i="1"/>
  <c r="T572" i="1"/>
  <c r="U572" i="1"/>
  <c r="C573" i="1"/>
  <c r="I573" i="1"/>
  <c r="D573" i="1"/>
  <c r="Q573" i="1"/>
  <c r="R573" i="1"/>
  <c r="T573" i="1"/>
  <c r="U573" i="1"/>
  <c r="C574" i="1"/>
  <c r="I574" i="1"/>
  <c r="D574" i="1"/>
  <c r="Q574" i="1"/>
  <c r="R574" i="1"/>
  <c r="T574" i="1"/>
  <c r="U574" i="1"/>
  <c r="C575" i="1"/>
  <c r="I575" i="1"/>
  <c r="D575" i="1"/>
  <c r="Q575" i="1"/>
  <c r="R575" i="1"/>
  <c r="T575" i="1"/>
  <c r="U575" i="1"/>
  <c r="C576" i="1"/>
  <c r="I576" i="1"/>
  <c r="D576" i="1"/>
  <c r="Q576" i="1"/>
  <c r="R576" i="1"/>
  <c r="T576" i="1"/>
  <c r="U576" i="1"/>
  <c r="C577" i="1"/>
  <c r="I577" i="1"/>
  <c r="D577" i="1"/>
  <c r="Q577" i="1"/>
  <c r="R577" i="1"/>
  <c r="T577" i="1"/>
  <c r="U577" i="1"/>
  <c r="C578" i="1"/>
  <c r="I578" i="1"/>
  <c r="D578" i="1"/>
  <c r="Q578" i="1"/>
  <c r="R578" i="1"/>
  <c r="T578" i="1"/>
  <c r="U578" i="1"/>
  <c r="C579" i="1"/>
  <c r="I579" i="1"/>
  <c r="D579" i="1"/>
  <c r="Q579" i="1"/>
  <c r="R579" i="1"/>
  <c r="T579" i="1"/>
  <c r="U579" i="1"/>
  <c r="C580" i="1"/>
  <c r="I580" i="1"/>
  <c r="D580" i="1"/>
  <c r="Q580" i="1"/>
  <c r="R580" i="1"/>
  <c r="T580" i="1"/>
  <c r="U580" i="1"/>
  <c r="C581" i="1"/>
  <c r="I581" i="1"/>
  <c r="D581" i="1"/>
  <c r="Q581" i="1"/>
  <c r="R581" i="1"/>
  <c r="T581" i="1"/>
  <c r="U581" i="1"/>
  <c r="C582" i="1"/>
  <c r="I582" i="1"/>
  <c r="D582" i="1"/>
  <c r="Q582" i="1"/>
  <c r="R582" i="1"/>
  <c r="T582" i="1"/>
  <c r="U582" i="1"/>
  <c r="C583" i="1"/>
  <c r="I583" i="1"/>
  <c r="D583" i="1"/>
  <c r="Q583" i="1"/>
  <c r="R583" i="1"/>
  <c r="T583" i="1"/>
  <c r="U583" i="1"/>
  <c r="C584" i="1"/>
  <c r="I584" i="1"/>
  <c r="D584" i="1"/>
  <c r="Q584" i="1"/>
  <c r="R584" i="1"/>
  <c r="T584" i="1"/>
  <c r="U584" i="1"/>
  <c r="C585" i="1"/>
  <c r="I585" i="1"/>
  <c r="D585" i="1"/>
  <c r="Q585" i="1"/>
  <c r="R585" i="1"/>
  <c r="T585" i="1"/>
  <c r="U585" i="1"/>
  <c r="C586" i="1"/>
  <c r="I586" i="1"/>
  <c r="D586" i="1"/>
  <c r="Q586" i="1"/>
  <c r="R586" i="1"/>
  <c r="T586" i="1"/>
  <c r="U586" i="1"/>
  <c r="C587" i="1"/>
  <c r="I587" i="1"/>
  <c r="D587" i="1"/>
  <c r="Q587" i="1"/>
  <c r="R587" i="1"/>
  <c r="T587" i="1"/>
  <c r="U587" i="1"/>
  <c r="C588" i="1"/>
  <c r="I588" i="1"/>
  <c r="D588" i="1"/>
  <c r="Q588" i="1"/>
  <c r="R588" i="1"/>
  <c r="T588" i="1"/>
  <c r="U588" i="1"/>
  <c r="C589" i="1"/>
  <c r="I589" i="1"/>
  <c r="D589" i="1"/>
  <c r="Q589" i="1"/>
  <c r="R589" i="1"/>
  <c r="T589" i="1"/>
  <c r="U589" i="1"/>
  <c r="C590" i="1"/>
  <c r="I590" i="1"/>
  <c r="D590" i="1"/>
  <c r="Q590" i="1"/>
  <c r="R590" i="1"/>
  <c r="T590" i="1"/>
  <c r="U590" i="1"/>
  <c r="C591" i="1"/>
  <c r="I591" i="1"/>
  <c r="D591" i="1"/>
  <c r="Q591" i="1"/>
  <c r="R591" i="1"/>
  <c r="T591" i="1"/>
  <c r="U591" i="1"/>
  <c r="C592" i="1"/>
  <c r="I592" i="1"/>
  <c r="D592" i="1"/>
  <c r="Q592" i="1"/>
  <c r="R592" i="1"/>
  <c r="T592" i="1"/>
  <c r="U592" i="1"/>
  <c r="C593" i="1"/>
  <c r="I593" i="1"/>
  <c r="D593" i="1"/>
  <c r="Q593" i="1"/>
  <c r="R593" i="1"/>
  <c r="T593" i="1"/>
  <c r="U593" i="1"/>
  <c r="C594" i="1"/>
  <c r="I594" i="1"/>
  <c r="D594" i="1"/>
  <c r="Q594" i="1"/>
  <c r="R594" i="1"/>
  <c r="T594" i="1"/>
  <c r="U594" i="1"/>
  <c r="C595" i="1"/>
  <c r="I595" i="1"/>
  <c r="D595" i="1"/>
  <c r="Q595" i="1"/>
  <c r="R595" i="1"/>
  <c r="T595" i="1"/>
  <c r="U595" i="1"/>
  <c r="C596" i="1"/>
  <c r="I596" i="1"/>
  <c r="D596" i="1"/>
  <c r="Q596" i="1"/>
  <c r="R596" i="1"/>
  <c r="T596" i="1"/>
  <c r="U596" i="1"/>
  <c r="C597" i="1"/>
  <c r="I597" i="1"/>
  <c r="D597" i="1"/>
  <c r="Q597" i="1"/>
  <c r="R597" i="1"/>
  <c r="T597" i="1"/>
  <c r="U597" i="1"/>
  <c r="C598" i="1"/>
  <c r="I598" i="1"/>
  <c r="D598" i="1"/>
  <c r="Q598" i="1"/>
  <c r="R598" i="1"/>
  <c r="T598" i="1"/>
  <c r="U598" i="1"/>
  <c r="C599" i="1"/>
  <c r="I599" i="1"/>
  <c r="D599" i="1"/>
  <c r="Q599" i="1"/>
  <c r="R599" i="1"/>
  <c r="T599" i="1"/>
  <c r="U599" i="1"/>
  <c r="C600" i="1"/>
  <c r="I600" i="1"/>
  <c r="D600" i="1"/>
  <c r="Q600" i="1"/>
  <c r="R600" i="1"/>
  <c r="T600" i="1"/>
  <c r="U600" i="1"/>
  <c r="C601" i="1"/>
  <c r="I601" i="1"/>
  <c r="D601" i="1"/>
  <c r="Q601" i="1"/>
  <c r="R601" i="1"/>
  <c r="T601" i="1"/>
  <c r="U601" i="1"/>
  <c r="C602" i="1"/>
  <c r="I602" i="1"/>
  <c r="D602" i="1"/>
  <c r="Q602" i="1"/>
  <c r="R602" i="1"/>
  <c r="T602" i="1"/>
  <c r="U602" i="1"/>
  <c r="C603" i="1"/>
  <c r="I603" i="1"/>
  <c r="D603" i="1"/>
  <c r="Q603" i="1"/>
  <c r="R603" i="1"/>
  <c r="T603" i="1"/>
  <c r="U603" i="1"/>
  <c r="C604" i="1"/>
  <c r="I604" i="1"/>
  <c r="D604" i="1"/>
  <c r="Q604" i="1"/>
  <c r="R604" i="1"/>
  <c r="T604" i="1"/>
  <c r="U604" i="1"/>
  <c r="C605" i="1"/>
  <c r="I605" i="1"/>
  <c r="D605" i="1"/>
  <c r="Q605" i="1"/>
  <c r="R605" i="1"/>
  <c r="T605" i="1"/>
  <c r="U605" i="1"/>
  <c r="C606" i="1"/>
  <c r="I606" i="1"/>
  <c r="D606" i="1"/>
  <c r="Q606" i="1"/>
  <c r="R606" i="1"/>
  <c r="T606" i="1"/>
  <c r="U606" i="1"/>
  <c r="C607" i="1"/>
  <c r="I607" i="1"/>
  <c r="D607" i="1"/>
  <c r="Q607" i="1"/>
  <c r="R607" i="1"/>
  <c r="T607" i="1"/>
  <c r="U607" i="1"/>
  <c r="C608" i="1"/>
  <c r="I608" i="1"/>
  <c r="D608" i="1"/>
  <c r="Q608" i="1"/>
  <c r="R608" i="1"/>
  <c r="T608" i="1"/>
  <c r="U608" i="1"/>
  <c r="C609" i="1"/>
  <c r="I609" i="1"/>
  <c r="D609" i="1"/>
  <c r="Q609" i="1"/>
  <c r="R609" i="1"/>
  <c r="T609" i="1"/>
  <c r="U609" i="1"/>
  <c r="C610" i="1"/>
  <c r="I610" i="1"/>
  <c r="D610" i="1"/>
  <c r="Q610" i="1"/>
  <c r="R610" i="1"/>
  <c r="T610" i="1"/>
  <c r="U610" i="1"/>
  <c r="C611" i="1"/>
  <c r="I611" i="1"/>
  <c r="D611" i="1"/>
  <c r="Q611" i="1"/>
  <c r="R611" i="1"/>
  <c r="T611" i="1"/>
  <c r="U611" i="1"/>
  <c r="C612" i="1"/>
  <c r="I612" i="1"/>
  <c r="D612" i="1"/>
  <c r="Q612" i="1"/>
  <c r="R612" i="1"/>
  <c r="T612" i="1"/>
  <c r="U612" i="1"/>
  <c r="C613" i="1"/>
  <c r="I613" i="1"/>
  <c r="D613" i="1"/>
  <c r="Q613" i="1"/>
  <c r="R613" i="1"/>
  <c r="T613" i="1"/>
  <c r="U613" i="1"/>
  <c r="C614" i="1"/>
  <c r="I614" i="1"/>
  <c r="D614" i="1"/>
  <c r="Q614" i="1"/>
  <c r="R614" i="1"/>
  <c r="T614" i="1"/>
  <c r="U614" i="1"/>
  <c r="C615" i="1"/>
  <c r="I615" i="1"/>
  <c r="D615" i="1"/>
  <c r="Q615" i="1"/>
  <c r="R615" i="1"/>
  <c r="T615" i="1"/>
  <c r="U615" i="1"/>
  <c r="C616" i="1"/>
  <c r="I616" i="1"/>
  <c r="D616" i="1"/>
  <c r="Q616" i="1"/>
  <c r="R616" i="1"/>
  <c r="T616" i="1"/>
  <c r="U616" i="1"/>
  <c r="C617" i="1"/>
  <c r="I617" i="1"/>
  <c r="D617" i="1"/>
  <c r="Q617" i="1"/>
  <c r="R617" i="1"/>
  <c r="T617" i="1"/>
  <c r="U617" i="1"/>
  <c r="C618" i="1"/>
  <c r="I618" i="1"/>
  <c r="D618" i="1"/>
  <c r="Q618" i="1"/>
  <c r="R618" i="1"/>
  <c r="T618" i="1"/>
  <c r="U618" i="1"/>
  <c r="C619" i="1"/>
  <c r="I619" i="1"/>
  <c r="D619" i="1"/>
  <c r="Q619" i="1"/>
  <c r="R619" i="1"/>
  <c r="T619" i="1"/>
  <c r="U619" i="1"/>
  <c r="C620" i="1"/>
  <c r="I620" i="1"/>
  <c r="D620" i="1"/>
  <c r="Q620" i="1"/>
  <c r="R620" i="1"/>
  <c r="T620" i="1"/>
  <c r="U620" i="1"/>
  <c r="C621" i="1"/>
  <c r="I621" i="1"/>
  <c r="D621" i="1"/>
  <c r="Q621" i="1"/>
  <c r="R621" i="1"/>
  <c r="T621" i="1"/>
  <c r="U621" i="1"/>
  <c r="C622" i="1"/>
  <c r="I622" i="1"/>
  <c r="D622" i="1"/>
  <c r="Q622" i="1"/>
  <c r="R622" i="1"/>
  <c r="T622" i="1"/>
  <c r="U622" i="1"/>
  <c r="C623" i="1"/>
  <c r="I623" i="1"/>
  <c r="D623" i="1"/>
  <c r="Q623" i="1"/>
  <c r="R623" i="1"/>
  <c r="T623" i="1"/>
  <c r="U623" i="1"/>
  <c r="C624" i="1"/>
  <c r="I624" i="1"/>
  <c r="D624" i="1"/>
  <c r="Q624" i="1"/>
  <c r="R624" i="1"/>
  <c r="T624" i="1"/>
  <c r="U624" i="1"/>
  <c r="C625" i="1"/>
  <c r="I625" i="1"/>
  <c r="D625" i="1"/>
  <c r="Q625" i="1"/>
  <c r="R625" i="1"/>
  <c r="T625" i="1"/>
  <c r="U625" i="1"/>
  <c r="C626" i="1"/>
  <c r="I626" i="1"/>
  <c r="D626" i="1"/>
  <c r="Q626" i="1"/>
  <c r="R626" i="1"/>
  <c r="T626" i="1"/>
  <c r="U626" i="1"/>
  <c r="C627" i="1"/>
  <c r="I627" i="1"/>
  <c r="D627" i="1"/>
  <c r="Q627" i="1"/>
  <c r="R627" i="1"/>
  <c r="T627" i="1"/>
  <c r="U627" i="1"/>
  <c r="C628" i="1"/>
  <c r="I628" i="1"/>
  <c r="D628" i="1"/>
  <c r="Q628" i="1"/>
  <c r="R628" i="1"/>
  <c r="T628" i="1"/>
  <c r="U628" i="1"/>
  <c r="C629" i="1"/>
  <c r="I629" i="1"/>
  <c r="D629" i="1"/>
  <c r="Q629" i="1"/>
  <c r="R629" i="1"/>
  <c r="T629" i="1"/>
  <c r="U629" i="1"/>
  <c r="C630" i="1"/>
  <c r="I630" i="1"/>
  <c r="D630" i="1"/>
  <c r="Q630" i="1"/>
  <c r="R630" i="1"/>
  <c r="T630" i="1"/>
  <c r="U630" i="1"/>
  <c r="C631" i="1"/>
  <c r="I631" i="1"/>
  <c r="D631" i="1"/>
  <c r="Q631" i="1"/>
  <c r="R631" i="1"/>
  <c r="T631" i="1"/>
  <c r="U631" i="1"/>
  <c r="C632" i="1"/>
  <c r="I632" i="1"/>
  <c r="D632" i="1"/>
  <c r="Q632" i="1"/>
  <c r="R632" i="1"/>
  <c r="T632" i="1"/>
  <c r="U632" i="1"/>
  <c r="C633" i="1"/>
  <c r="I633" i="1"/>
  <c r="D633" i="1"/>
  <c r="Q633" i="1"/>
  <c r="R633" i="1"/>
  <c r="T633" i="1"/>
  <c r="U633" i="1"/>
  <c r="C634" i="1"/>
  <c r="I634" i="1"/>
  <c r="D634" i="1"/>
  <c r="Q634" i="1"/>
  <c r="R634" i="1"/>
  <c r="T634" i="1"/>
  <c r="U634" i="1"/>
  <c r="C635" i="1"/>
  <c r="I635" i="1"/>
  <c r="D635" i="1"/>
  <c r="Q635" i="1"/>
  <c r="R635" i="1"/>
  <c r="T635" i="1"/>
  <c r="U635" i="1"/>
  <c r="C636" i="1"/>
  <c r="I636" i="1"/>
  <c r="D636" i="1"/>
  <c r="Q636" i="1"/>
  <c r="R636" i="1"/>
  <c r="T636" i="1"/>
  <c r="U636" i="1"/>
  <c r="C637" i="1"/>
  <c r="I637" i="1"/>
  <c r="D637" i="1"/>
  <c r="Q637" i="1"/>
  <c r="R637" i="1"/>
  <c r="T637" i="1"/>
  <c r="U637" i="1"/>
  <c r="C638" i="1"/>
  <c r="I638" i="1"/>
  <c r="D638" i="1"/>
  <c r="Q638" i="1"/>
  <c r="R638" i="1"/>
  <c r="T638" i="1"/>
  <c r="U638" i="1"/>
  <c r="C639" i="1"/>
  <c r="I639" i="1"/>
  <c r="D639" i="1"/>
  <c r="Q639" i="1"/>
  <c r="R639" i="1"/>
  <c r="T639" i="1"/>
  <c r="U639" i="1"/>
  <c r="C640" i="1"/>
  <c r="I640" i="1"/>
  <c r="D640" i="1"/>
  <c r="Q640" i="1"/>
  <c r="R640" i="1"/>
  <c r="T640" i="1"/>
  <c r="U640" i="1"/>
  <c r="C641" i="1"/>
  <c r="I641" i="1"/>
  <c r="D641" i="1"/>
  <c r="Q641" i="1"/>
  <c r="R641" i="1"/>
  <c r="T641" i="1"/>
  <c r="U641" i="1"/>
  <c r="C642" i="1"/>
  <c r="I642" i="1"/>
  <c r="D642" i="1"/>
  <c r="Q642" i="1"/>
  <c r="R642" i="1"/>
  <c r="T642" i="1"/>
  <c r="U642" i="1"/>
  <c r="C643" i="1"/>
  <c r="I643" i="1"/>
  <c r="D643" i="1"/>
  <c r="Q643" i="1"/>
  <c r="R643" i="1"/>
  <c r="T643" i="1"/>
  <c r="U643" i="1"/>
  <c r="C644" i="1"/>
  <c r="I644" i="1"/>
  <c r="D644" i="1"/>
  <c r="Q644" i="1"/>
  <c r="R644" i="1"/>
  <c r="T644" i="1"/>
  <c r="U644" i="1"/>
  <c r="C645" i="1"/>
  <c r="I645" i="1"/>
  <c r="D645" i="1"/>
  <c r="Q645" i="1"/>
  <c r="R645" i="1"/>
  <c r="T645" i="1"/>
  <c r="U645" i="1"/>
  <c r="C646" i="1"/>
  <c r="I646" i="1"/>
  <c r="D646" i="1"/>
  <c r="Q646" i="1"/>
  <c r="R646" i="1"/>
  <c r="T646" i="1"/>
  <c r="U646" i="1"/>
  <c r="C647" i="1"/>
  <c r="I647" i="1"/>
  <c r="D647" i="1"/>
  <c r="Q647" i="1"/>
  <c r="R647" i="1"/>
  <c r="T647" i="1"/>
  <c r="U647" i="1"/>
  <c r="C648" i="1"/>
  <c r="I648" i="1"/>
  <c r="D648" i="1"/>
  <c r="Q648" i="1"/>
  <c r="R648" i="1"/>
  <c r="T648" i="1"/>
  <c r="U648" i="1"/>
  <c r="C649" i="1"/>
  <c r="I649" i="1"/>
  <c r="D649" i="1"/>
  <c r="Q649" i="1"/>
  <c r="R649" i="1"/>
  <c r="T649" i="1"/>
  <c r="U649" i="1"/>
  <c r="C650" i="1"/>
  <c r="I650" i="1"/>
  <c r="D650" i="1"/>
  <c r="Q650" i="1"/>
  <c r="R650" i="1"/>
  <c r="T650" i="1"/>
  <c r="U650" i="1"/>
  <c r="C651" i="1"/>
  <c r="I651" i="1"/>
  <c r="D651" i="1"/>
  <c r="Q651" i="1"/>
  <c r="R651" i="1"/>
  <c r="T651" i="1"/>
  <c r="U651" i="1"/>
  <c r="C652" i="1"/>
  <c r="I652" i="1"/>
  <c r="D652" i="1"/>
  <c r="Q652" i="1"/>
  <c r="R652" i="1"/>
  <c r="T652" i="1"/>
  <c r="U652" i="1"/>
  <c r="C653" i="1"/>
  <c r="I653" i="1"/>
  <c r="D653" i="1"/>
  <c r="Q653" i="1"/>
  <c r="R653" i="1"/>
  <c r="T653" i="1"/>
  <c r="U653" i="1"/>
  <c r="C654" i="1"/>
  <c r="I654" i="1"/>
  <c r="D654" i="1"/>
  <c r="Q654" i="1"/>
  <c r="R654" i="1"/>
  <c r="T654" i="1"/>
  <c r="U654" i="1"/>
  <c r="C655" i="1"/>
  <c r="I655" i="1"/>
  <c r="D655" i="1"/>
  <c r="Q655" i="1"/>
  <c r="R655" i="1"/>
  <c r="T655" i="1"/>
  <c r="U655" i="1"/>
  <c r="C656" i="1"/>
  <c r="I656" i="1"/>
  <c r="D656" i="1"/>
  <c r="Q656" i="1"/>
  <c r="R656" i="1"/>
  <c r="T656" i="1"/>
  <c r="U656" i="1"/>
  <c r="C657" i="1"/>
  <c r="I657" i="1"/>
  <c r="D657" i="1"/>
  <c r="Q657" i="1"/>
  <c r="R657" i="1"/>
  <c r="T657" i="1"/>
  <c r="U657" i="1"/>
  <c r="C658" i="1"/>
  <c r="I658" i="1"/>
  <c r="D658" i="1"/>
  <c r="Q658" i="1"/>
  <c r="R658" i="1"/>
  <c r="T658" i="1"/>
  <c r="U658" i="1"/>
  <c r="C659" i="1"/>
  <c r="I659" i="1"/>
  <c r="D659" i="1"/>
  <c r="Q659" i="1"/>
  <c r="R659" i="1"/>
  <c r="T659" i="1"/>
  <c r="U659" i="1"/>
  <c r="C660" i="1"/>
  <c r="I660" i="1"/>
  <c r="D660" i="1"/>
  <c r="Q660" i="1"/>
  <c r="R660" i="1"/>
  <c r="T660" i="1"/>
  <c r="U660" i="1"/>
  <c r="C661" i="1"/>
  <c r="I661" i="1"/>
  <c r="D661" i="1"/>
  <c r="Q661" i="1"/>
  <c r="R661" i="1"/>
  <c r="T661" i="1"/>
  <c r="U661" i="1"/>
  <c r="C662" i="1"/>
  <c r="I662" i="1"/>
  <c r="D662" i="1"/>
  <c r="Q662" i="1"/>
  <c r="R662" i="1"/>
  <c r="T662" i="1"/>
  <c r="U662" i="1"/>
  <c r="C663" i="1"/>
  <c r="I663" i="1"/>
  <c r="D663" i="1"/>
  <c r="Q663" i="1"/>
  <c r="R663" i="1"/>
  <c r="T663" i="1"/>
  <c r="U663" i="1"/>
  <c r="C664" i="1"/>
  <c r="I664" i="1"/>
  <c r="D664" i="1"/>
  <c r="Q664" i="1"/>
  <c r="R664" i="1"/>
  <c r="T664" i="1"/>
  <c r="U664" i="1"/>
  <c r="C665" i="1"/>
  <c r="I665" i="1"/>
  <c r="D665" i="1"/>
  <c r="Q665" i="1"/>
  <c r="R665" i="1"/>
  <c r="T665" i="1"/>
  <c r="U665" i="1"/>
  <c r="C666" i="1"/>
  <c r="I666" i="1"/>
  <c r="D666" i="1"/>
  <c r="Q666" i="1"/>
  <c r="R666" i="1"/>
  <c r="T666" i="1"/>
  <c r="U666" i="1"/>
  <c r="C667" i="1"/>
  <c r="I667" i="1"/>
  <c r="D667" i="1"/>
  <c r="Q667" i="1"/>
  <c r="R667" i="1"/>
  <c r="T667" i="1"/>
  <c r="U667" i="1"/>
  <c r="C668" i="1"/>
  <c r="I668" i="1"/>
  <c r="D668" i="1"/>
  <c r="Q668" i="1"/>
  <c r="R668" i="1"/>
  <c r="T668" i="1"/>
  <c r="U668" i="1"/>
  <c r="C669" i="1"/>
  <c r="I669" i="1"/>
  <c r="D669" i="1"/>
  <c r="Q669" i="1"/>
  <c r="R669" i="1"/>
  <c r="T669" i="1"/>
  <c r="U669" i="1"/>
  <c r="C670" i="1"/>
  <c r="I670" i="1"/>
  <c r="D670" i="1"/>
  <c r="Q670" i="1"/>
  <c r="R670" i="1"/>
  <c r="T670" i="1"/>
  <c r="U670" i="1"/>
  <c r="C671" i="1"/>
  <c r="I671" i="1"/>
  <c r="D671" i="1"/>
  <c r="Q671" i="1"/>
  <c r="R671" i="1"/>
  <c r="T671" i="1"/>
  <c r="U671" i="1"/>
  <c r="C672" i="1"/>
  <c r="I672" i="1"/>
  <c r="D672" i="1"/>
  <c r="Q672" i="1"/>
  <c r="R672" i="1"/>
  <c r="T672" i="1"/>
  <c r="U672" i="1"/>
  <c r="C673" i="1"/>
  <c r="I673" i="1"/>
  <c r="D673" i="1"/>
  <c r="Q673" i="1"/>
  <c r="R673" i="1"/>
  <c r="T673" i="1"/>
  <c r="U673" i="1"/>
  <c r="C674" i="1"/>
  <c r="I674" i="1"/>
  <c r="D674" i="1"/>
  <c r="Q674" i="1"/>
  <c r="R674" i="1"/>
  <c r="T674" i="1"/>
  <c r="U674" i="1"/>
  <c r="C675" i="1"/>
  <c r="I675" i="1"/>
  <c r="D675" i="1"/>
  <c r="Q675" i="1"/>
  <c r="R675" i="1"/>
  <c r="T675" i="1"/>
  <c r="U675" i="1"/>
  <c r="C676" i="1"/>
  <c r="I676" i="1"/>
  <c r="D676" i="1"/>
  <c r="Q676" i="1"/>
  <c r="R676" i="1"/>
  <c r="T676" i="1"/>
  <c r="U676" i="1"/>
  <c r="C677" i="1"/>
  <c r="I677" i="1"/>
  <c r="D677" i="1"/>
  <c r="Q677" i="1"/>
  <c r="R677" i="1"/>
  <c r="T677" i="1"/>
  <c r="U677" i="1"/>
  <c r="C678" i="1"/>
  <c r="I678" i="1"/>
  <c r="D678" i="1"/>
  <c r="Q678" i="1"/>
  <c r="R678" i="1"/>
  <c r="T678" i="1"/>
  <c r="U678" i="1"/>
  <c r="C679" i="1"/>
  <c r="I679" i="1"/>
  <c r="D679" i="1"/>
  <c r="Q679" i="1"/>
  <c r="R679" i="1"/>
  <c r="T679" i="1"/>
  <c r="U679" i="1"/>
  <c r="C680" i="1"/>
  <c r="I680" i="1"/>
  <c r="D680" i="1"/>
  <c r="Q680" i="1"/>
  <c r="R680" i="1"/>
  <c r="T680" i="1"/>
  <c r="U680" i="1"/>
  <c r="C681" i="1"/>
  <c r="I681" i="1"/>
  <c r="D681" i="1"/>
  <c r="Q681" i="1"/>
  <c r="R681" i="1"/>
  <c r="T681" i="1"/>
  <c r="U681" i="1"/>
  <c r="C682" i="1"/>
  <c r="I682" i="1"/>
  <c r="D682" i="1"/>
  <c r="Q682" i="1"/>
  <c r="R682" i="1"/>
  <c r="T682" i="1"/>
  <c r="U682" i="1"/>
  <c r="C683" i="1"/>
  <c r="I683" i="1"/>
  <c r="D683" i="1"/>
  <c r="Q683" i="1"/>
  <c r="R683" i="1"/>
  <c r="T683" i="1"/>
  <c r="U683" i="1"/>
  <c r="C684" i="1"/>
  <c r="I684" i="1"/>
  <c r="D684" i="1"/>
  <c r="Q684" i="1"/>
  <c r="R684" i="1"/>
  <c r="T684" i="1"/>
  <c r="U684" i="1"/>
  <c r="C685" i="1"/>
  <c r="I685" i="1"/>
  <c r="D685" i="1"/>
  <c r="Q685" i="1"/>
  <c r="R685" i="1"/>
  <c r="T685" i="1"/>
  <c r="U685" i="1"/>
  <c r="C686" i="1"/>
  <c r="I686" i="1"/>
  <c r="D686" i="1"/>
  <c r="Q686" i="1"/>
  <c r="R686" i="1"/>
  <c r="T686" i="1"/>
  <c r="U686" i="1"/>
  <c r="C687" i="1"/>
  <c r="I687" i="1"/>
  <c r="D687" i="1"/>
  <c r="Q687" i="1"/>
  <c r="R687" i="1"/>
  <c r="T687" i="1"/>
  <c r="U687" i="1"/>
  <c r="C688" i="1"/>
  <c r="I688" i="1"/>
  <c r="D688" i="1"/>
  <c r="Q688" i="1"/>
  <c r="R688" i="1"/>
  <c r="T688" i="1"/>
  <c r="U688" i="1"/>
  <c r="C689" i="1"/>
  <c r="I689" i="1"/>
  <c r="D689" i="1"/>
  <c r="Q689" i="1"/>
  <c r="R689" i="1"/>
  <c r="T689" i="1"/>
  <c r="U689" i="1"/>
  <c r="C690" i="1"/>
  <c r="I690" i="1"/>
  <c r="D690" i="1"/>
  <c r="Q690" i="1"/>
  <c r="R690" i="1"/>
  <c r="T690" i="1"/>
  <c r="U690" i="1"/>
  <c r="C691" i="1"/>
  <c r="I691" i="1"/>
  <c r="D691" i="1"/>
  <c r="Q691" i="1"/>
  <c r="R691" i="1"/>
  <c r="T691" i="1"/>
  <c r="U691" i="1"/>
  <c r="C692" i="1"/>
  <c r="I692" i="1"/>
  <c r="D692" i="1"/>
  <c r="Q692" i="1"/>
  <c r="R692" i="1"/>
  <c r="T692" i="1"/>
  <c r="U692" i="1"/>
  <c r="C693" i="1"/>
  <c r="I693" i="1"/>
  <c r="D693" i="1"/>
  <c r="Q693" i="1"/>
  <c r="R693" i="1"/>
  <c r="T693" i="1"/>
  <c r="U693" i="1"/>
  <c r="C694" i="1"/>
  <c r="I694" i="1"/>
  <c r="D694" i="1"/>
  <c r="Q694" i="1"/>
  <c r="R694" i="1"/>
  <c r="T694" i="1"/>
  <c r="U694" i="1"/>
  <c r="C695" i="1"/>
  <c r="I695" i="1"/>
  <c r="D695" i="1"/>
  <c r="Q695" i="1"/>
  <c r="R695" i="1"/>
  <c r="T695" i="1"/>
  <c r="U695" i="1"/>
  <c r="C696" i="1"/>
  <c r="I696" i="1"/>
  <c r="D696" i="1"/>
  <c r="Q696" i="1"/>
  <c r="R696" i="1"/>
  <c r="T696" i="1"/>
  <c r="U696" i="1"/>
  <c r="C697" i="1"/>
  <c r="I697" i="1"/>
  <c r="D697" i="1"/>
  <c r="Q697" i="1"/>
  <c r="R697" i="1"/>
  <c r="T697" i="1"/>
  <c r="U697" i="1"/>
  <c r="C698" i="1"/>
  <c r="I698" i="1"/>
  <c r="D698" i="1"/>
  <c r="Q698" i="1"/>
  <c r="R698" i="1"/>
  <c r="T698" i="1"/>
  <c r="U698" i="1"/>
  <c r="C699" i="1"/>
  <c r="I699" i="1"/>
  <c r="D699" i="1"/>
  <c r="Q699" i="1"/>
  <c r="R699" i="1"/>
  <c r="T699" i="1"/>
  <c r="U699" i="1"/>
  <c r="C700" i="1"/>
  <c r="I700" i="1"/>
  <c r="D700" i="1"/>
  <c r="Q700" i="1"/>
  <c r="R700" i="1"/>
  <c r="T700" i="1"/>
  <c r="U700" i="1"/>
  <c r="C701" i="1"/>
  <c r="I701" i="1"/>
  <c r="D701" i="1"/>
  <c r="Q701" i="1"/>
  <c r="R701" i="1"/>
  <c r="T701" i="1"/>
  <c r="U701" i="1"/>
  <c r="C702" i="1"/>
  <c r="I702" i="1"/>
  <c r="D702" i="1"/>
  <c r="Q702" i="1"/>
  <c r="R702" i="1"/>
  <c r="T702" i="1"/>
  <c r="U702" i="1"/>
  <c r="C703" i="1"/>
  <c r="I703" i="1"/>
  <c r="D703" i="1"/>
  <c r="Q703" i="1"/>
  <c r="R703" i="1"/>
  <c r="T703" i="1"/>
  <c r="U703" i="1"/>
  <c r="C704" i="1"/>
  <c r="I704" i="1"/>
  <c r="D704" i="1"/>
  <c r="Q704" i="1"/>
  <c r="R704" i="1"/>
  <c r="T704" i="1"/>
  <c r="U704" i="1"/>
  <c r="C705" i="1"/>
  <c r="I705" i="1"/>
  <c r="D705" i="1"/>
  <c r="Q705" i="1"/>
  <c r="R705" i="1"/>
  <c r="T705" i="1"/>
  <c r="U705" i="1"/>
  <c r="C706" i="1"/>
  <c r="I706" i="1"/>
  <c r="D706" i="1"/>
  <c r="Q706" i="1"/>
  <c r="R706" i="1"/>
  <c r="T706" i="1"/>
  <c r="U706" i="1"/>
  <c r="C707" i="1"/>
  <c r="I707" i="1"/>
  <c r="D707" i="1"/>
  <c r="Q707" i="1"/>
  <c r="R707" i="1"/>
  <c r="T707" i="1"/>
  <c r="U707" i="1"/>
  <c r="C708" i="1"/>
  <c r="I708" i="1"/>
  <c r="D708" i="1"/>
  <c r="Q708" i="1"/>
  <c r="R708" i="1"/>
  <c r="T708" i="1"/>
  <c r="U708" i="1"/>
  <c r="C709" i="1"/>
  <c r="I709" i="1"/>
  <c r="D709" i="1"/>
  <c r="Q709" i="1"/>
  <c r="R709" i="1"/>
  <c r="T709" i="1"/>
  <c r="U709" i="1"/>
  <c r="C710" i="1"/>
  <c r="I710" i="1"/>
  <c r="D710" i="1"/>
  <c r="Q710" i="1"/>
  <c r="R710" i="1"/>
  <c r="T710" i="1"/>
  <c r="U710" i="1"/>
  <c r="C711" i="1"/>
  <c r="I711" i="1"/>
  <c r="D711" i="1"/>
  <c r="Q711" i="1"/>
  <c r="R711" i="1"/>
  <c r="T711" i="1"/>
  <c r="U711" i="1"/>
  <c r="C712" i="1"/>
  <c r="I712" i="1"/>
  <c r="D712" i="1"/>
  <c r="Q712" i="1"/>
  <c r="R712" i="1"/>
  <c r="T712" i="1"/>
  <c r="U712" i="1"/>
  <c r="C713" i="1"/>
  <c r="I713" i="1"/>
  <c r="D713" i="1"/>
  <c r="Q713" i="1"/>
  <c r="R713" i="1"/>
  <c r="T713" i="1"/>
  <c r="U713" i="1"/>
  <c r="C714" i="1"/>
  <c r="I714" i="1"/>
  <c r="D714" i="1"/>
  <c r="Q714" i="1"/>
  <c r="R714" i="1"/>
  <c r="T714" i="1"/>
  <c r="U714" i="1"/>
  <c r="C715" i="1"/>
  <c r="I715" i="1"/>
  <c r="D715" i="1"/>
  <c r="Q715" i="1"/>
  <c r="R715" i="1"/>
  <c r="T715" i="1"/>
  <c r="U715" i="1"/>
  <c r="C716" i="1"/>
  <c r="I716" i="1"/>
  <c r="D716" i="1"/>
  <c r="Q716" i="1"/>
  <c r="R716" i="1"/>
  <c r="T716" i="1"/>
  <c r="U716" i="1"/>
  <c r="C717" i="1"/>
  <c r="I717" i="1"/>
  <c r="D717" i="1"/>
  <c r="Q717" i="1"/>
  <c r="R717" i="1"/>
  <c r="T717" i="1"/>
  <c r="U717" i="1"/>
  <c r="C718" i="1"/>
  <c r="I718" i="1"/>
  <c r="D718" i="1"/>
  <c r="Q718" i="1"/>
  <c r="R718" i="1"/>
  <c r="T718" i="1"/>
  <c r="U718" i="1"/>
  <c r="C719" i="1"/>
  <c r="I719" i="1"/>
  <c r="D719" i="1"/>
  <c r="Q719" i="1"/>
  <c r="R719" i="1"/>
  <c r="T719" i="1"/>
  <c r="U719" i="1"/>
  <c r="C720" i="1"/>
  <c r="I720" i="1"/>
  <c r="D720" i="1"/>
  <c r="Q720" i="1"/>
  <c r="R720" i="1"/>
  <c r="T720" i="1"/>
  <c r="U720" i="1"/>
  <c r="C721" i="1"/>
  <c r="I721" i="1"/>
  <c r="D721" i="1"/>
  <c r="Q721" i="1"/>
  <c r="R721" i="1"/>
  <c r="T721" i="1"/>
  <c r="U721" i="1"/>
  <c r="C722" i="1"/>
  <c r="I722" i="1"/>
  <c r="D722" i="1"/>
  <c r="Q722" i="1"/>
  <c r="R722" i="1"/>
  <c r="T722" i="1"/>
  <c r="U722" i="1"/>
  <c r="C723" i="1"/>
  <c r="I723" i="1"/>
  <c r="D723" i="1"/>
  <c r="Q723" i="1"/>
  <c r="R723" i="1"/>
  <c r="T723" i="1"/>
  <c r="U723" i="1"/>
  <c r="C724" i="1"/>
  <c r="I724" i="1"/>
  <c r="D724" i="1"/>
  <c r="Q724" i="1"/>
  <c r="R724" i="1"/>
  <c r="T724" i="1"/>
  <c r="U724" i="1"/>
  <c r="C725" i="1"/>
  <c r="I725" i="1"/>
  <c r="D725" i="1"/>
  <c r="Q725" i="1"/>
  <c r="R725" i="1"/>
  <c r="T725" i="1"/>
  <c r="U725" i="1"/>
  <c r="C726" i="1"/>
  <c r="I726" i="1"/>
  <c r="D726" i="1"/>
  <c r="Q726" i="1"/>
  <c r="R726" i="1"/>
  <c r="T726" i="1"/>
  <c r="U726" i="1"/>
  <c r="C727" i="1"/>
  <c r="I727" i="1"/>
  <c r="D727" i="1"/>
  <c r="Q727" i="1"/>
  <c r="R727" i="1"/>
  <c r="T727" i="1"/>
  <c r="U727" i="1"/>
  <c r="C728" i="1"/>
  <c r="I728" i="1"/>
  <c r="D728" i="1"/>
  <c r="Q728" i="1"/>
  <c r="R728" i="1"/>
  <c r="T728" i="1"/>
  <c r="U728" i="1"/>
  <c r="C729" i="1"/>
  <c r="I729" i="1"/>
  <c r="D729" i="1"/>
  <c r="Q729" i="1"/>
  <c r="R729" i="1"/>
  <c r="T729" i="1"/>
  <c r="U729" i="1"/>
  <c r="C730" i="1"/>
  <c r="I730" i="1"/>
  <c r="D730" i="1"/>
  <c r="Q730" i="1"/>
  <c r="R730" i="1"/>
  <c r="T730" i="1"/>
  <c r="U730" i="1"/>
  <c r="C731" i="1"/>
  <c r="I731" i="1"/>
  <c r="D731" i="1"/>
  <c r="Q731" i="1"/>
  <c r="R731" i="1"/>
  <c r="T731" i="1"/>
  <c r="U731" i="1"/>
  <c r="C732" i="1"/>
  <c r="I732" i="1"/>
  <c r="D732" i="1"/>
  <c r="Q732" i="1"/>
  <c r="R732" i="1"/>
  <c r="T732" i="1"/>
  <c r="U732" i="1"/>
  <c r="C733" i="1"/>
  <c r="I733" i="1"/>
  <c r="D733" i="1"/>
  <c r="Q733" i="1"/>
  <c r="R733" i="1"/>
  <c r="T733" i="1"/>
  <c r="U733" i="1"/>
  <c r="C734" i="1"/>
  <c r="I734" i="1"/>
  <c r="D734" i="1"/>
  <c r="Q734" i="1"/>
  <c r="R734" i="1"/>
  <c r="T734" i="1"/>
  <c r="U734" i="1"/>
  <c r="C735" i="1"/>
  <c r="I735" i="1"/>
  <c r="D735" i="1"/>
  <c r="Q735" i="1"/>
  <c r="R735" i="1"/>
  <c r="T735" i="1"/>
  <c r="U735" i="1"/>
  <c r="C736" i="1"/>
  <c r="I736" i="1"/>
  <c r="D736" i="1"/>
  <c r="Q736" i="1"/>
  <c r="R736" i="1"/>
  <c r="T736" i="1"/>
  <c r="U736" i="1"/>
  <c r="C737" i="1"/>
  <c r="I737" i="1"/>
  <c r="D737" i="1"/>
  <c r="Q737" i="1"/>
  <c r="R737" i="1"/>
  <c r="T737" i="1"/>
  <c r="U737" i="1"/>
  <c r="C738" i="1"/>
  <c r="I738" i="1"/>
  <c r="D738" i="1"/>
  <c r="Q738" i="1"/>
  <c r="R738" i="1"/>
  <c r="T738" i="1"/>
  <c r="U738" i="1"/>
  <c r="C739" i="1"/>
  <c r="I739" i="1"/>
  <c r="D739" i="1"/>
  <c r="Q739" i="1"/>
  <c r="R739" i="1"/>
  <c r="T739" i="1"/>
  <c r="U739" i="1"/>
  <c r="C740" i="1"/>
  <c r="I740" i="1"/>
  <c r="D740" i="1"/>
  <c r="Q740" i="1"/>
  <c r="R740" i="1"/>
  <c r="T740" i="1"/>
  <c r="U740" i="1"/>
  <c r="C741" i="1"/>
  <c r="I741" i="1"/>
  <c r="D741" i="1"/>
  <c r="Q741" i="1"/>
  <c r="R741" i="1"/>
  <c r="T741" i="1"/>
  <c r="U741" i="1"/>
  <c r="C742" i="1"/>
  <c r="I742" i="1"/>
  <c r="D742" i="1"/>
  <c r="Q742" i="1"/>
  <c r="R742" i="1"/>
  <c r="T742" i="1"/>
  <c r="U742" i="1"/>
  <c r="C743" i="1"/>
  <c r="I743" i="1"/>
  <c r="D743" i="1"/>
  <c r="Q743" i="1"/>
  <c r="R743" i="1"/>
  <c r="T743" i="1"/>
  <c r="U743" i="1"/>
  <c r="C744" i="1"/>
  <c r="I744" i="1"/>
  <c r="D744" i="1"/>
  <c r="Q744" i="1"/>
  <c r="R744" i="1"/>
  <c r="T744" i="1"/>
  <c r="U744" i="1"/>
  <c r="C745" i="1"/>
  <c r="I745" i="1"/>
  <c r="D745" i="1"/>
  <c r="Q745" i="1"/>
  <c r="R745" i="1"/>
  <c r="T745" i="1"/>
  <c r="U745" i="1"/>
  <c r="C746" i="1"/>
  <c r="I746" i="1"/>
  <c r="D746" i="1"/>
  <c r="Q746" i="1"/>
  <c r="R746" i="1"/>
  <c r="T746" i="1"/>
  <c r="U746" i="1"/>
  <c r="C747" i="1"/>
  <c r="I747" i="1"/>
  <c r="D747" i="1"/>
  <c r="Q747" i="1"/>
  <c r="R747" i="1"/>
  <c r="T747" i="1"/>
  <c r="U747" i="1"/>
  <c r="C748" i="1"/>
  <c r="I748" i="1"/>
  <c r="D748" i="1"/>
  <c r="Q748" i="1"/>
  <c r="R748" i="1"/>
  <c r="T748" i="1"/>
  <c r="U748" i="1"/>
  <c r="C749" i="1"/>
  <c r="I749" i="1"/>
  <c r="D749" i="1"/>
  <c r="Q749" i="1"/>
  <c r="R749" i="1"/>
  <c r="T749" i="1"/>
  <c r="U749" i="1"/>
  <c r="C750" i="1"/>
  <c r="I750" i="1"/>
  <c r="D750" i="1"/>
  <c r="Q750" i="1"/>
  <c r="R750" i="1"/>
  <c r="T750" i="1"/>
  <c r="U750" i="1"/>
  <c r="C751" i="1"/>
  <c r="I751" i="1"/>
  <c r="D751" i="1"/>
  <c r="Q751" i="1"/>
  <c r="R751" i="1"/>
  <c r="T751" i="1"/>
  <c r="U751" i="1"/>
  <c r="C752" i="1"/>
  <c r="I752" i="1"/>
  <c r="D752" i="1"/>
  <c r="Q752" i="1"/>
  <c r="R752" i="1"/>
  <c r="T752" i="1"/>
  <c r="U752" i="1"/>
  <c r="C753" i="1"/>
  <c r="I753" i="1"/>
  <c r="D753" i="1"/>
  <c r="Q753" i="1"/>
  <c r="R753" i="1"/>
  <c r="T753" i="1"/>
  <c r="U753" i="1"/>
  <c r="C754" i="1"/>
  <c r="I754" i="1"/>
  <c r="D754" i="1"/>
  <c r="Q754" i="1"/>
  <c r="R754" i="1"/>
  <c r="T754" i="1"/>
  <c r="U754" i="1"/>
  <c r="C755" i="1"/>
  <c r="I755" i="1"/>
  <c r="D755" i="1"/>
  <c r="Q755" i="1"/>
  <c r="R755" i="1"/>
  <c r="T755" i="1"/>
  <c r="U755" i="1"/>
  <c r="C756" i="1"/>
  <c r="I756" i="1"/>
  <c r="D756" i="1"/>
  <c r="Q756" i="1"/>
  <c r="R756" i="1"/>
  <c r="T756" i="1"/>
  <c r="U756" i="1"/>
  <c r="C757" i="1"/>
  <c r="I757" i="1"/>
  <c r="D757" i="1"/>
  <c r="Q757" i="1"/>
  <c r="R757" i="1"/>
  <c r="T757" i="1"/>
  <c r="U757" i="1"/>
  <c r="C758" i="1"/>
  <c r="I758" i="1"/>
  <c r="D758" i="1"/>
  <c r="Q758" i="1"/>
  <c r="R758" i="1"/>
  <c r="T758" i="1"/>
  <c r="U758" i="1"/>
  <c r="C759" i="1"/>
  <c r="I759" i="1"/>
  <c r="D759" i="1"/>
  <c r="Q759" i="1"/>
  <c r="R759" i="1"/>
  <c r="T759" i="1"/>
  <c r="U759" i="1"/>
  <c r="C760" i="1"/>
  <c r="I760" i="1"/>
  <c r="D760" i="1"/>
  <c r="Q760" i="1"/>
  <c r="R760" i="1"/>
  <c r="T760" i="1"/>
  <c r="U760" i="1"/>
  <c r="C761" i="1"/>
  <c r="I761" i="1"/>
  <c r="D761" i="1"/>
  <c r="Q761" i="1"/>
  <c r="R761" i="1"/>
  <c r="T761" i="1"/>
  <c r="U761" i="1"/>
  <c r="C762" i="1"/>
  <c r="I762" i="1"/>
  <c r="D762" i="1"/>
  <c r="Q762" i="1"/>
  <c r="R762" i="1"/>
  <c r="T762" i="1"/>
  <c r="U762" i="1"/>
  <c r="C763" i="1"/>
  <c r="I763" i="1"/>
  <c r="D763" i="1"/>
  <c r="Q763" i="1"/>
  <c r="R763" i="1"/>
  <c r="T763" i="1"/>
  <c r="U763" i="1"/>
  <c r="C764" i="1"/>
  <c r="I764" i="1"/>
  <c r="D764" i="1"/>
  <c r="Q764" i="1"/>
  <c r="R764" i="1"/>
  <c r="T764" i="1"/>
  <c r="U764" i="1"/>
  <c r="C765" i="1"/>
  <c r="I765" i="1"/>
  <c r="D765" i="1"/>
  <c r="Q765" i="1"/>
  <c r="R765" i="1"/>
  <c r="T765" i="1"/>
  <c r="U765" i="1"/>
  <c r="C766" i="1"/>
  <c r="I766" i="1"/>
  <c r="D766" i="1"/>
  <c r="Q766" i="1"/>
  <c r="R766" i="1"/>
  <c r="T766" i="1"/>
  <c r="U766" i="1"/>
  <c r="C767" i="1"/>
  <c r="I767" i="1"/>
  <c r="D767" i="1"/>
  <c r="Q767" i="1"/>
  <c r="R767" i="1"/>
  <c r="T767" i="1"/>
  <c r="U767" i="1"/>
  <c r="C768" i="1"/>
  <c r="I768" i="1"/>
  <c r="D768" i="1"/>
  <c r="Q768" i="1"/>
  <c r="R768" i="1"/>
  <c r="T768" i="1"/>
  <c r="U768" i="1"/>
  <c r="C769" i="1"/>
  <c r="I769" i="1"/>
  <c r="D769" i="1"/>
  <c r="Q769" i="1"/>
  <c r="R769" i="1"/>
  <c r="T769" i="1"/>
  <c r="U769" i="1"/>
  <c r="C770" i="1"/>
  <c r="I770" i="1"/>
  <c r="D770" i="1"/>
  <c r="Q770" i="1"/>
  <c r="R770" i="1"/>
  <c r="T770" i="1"/>
  <c r="U770" i="1"/>
  <c r="C771" i="1"/>
  <c r="I771" i="1"/>
  <c r="D771" i="1"/>
  <c r="Q771" i="1"/>
  <c r="R771" i="1"/>
  <c r="T771" i="1"/>
  <c r="U771" i="1"/>
  <c r="C772" i="1"/>
  <c r="I772" i="1"/>
  <c r="D772" i="1"/>
  <c r="Q772" i="1"/>
  <c r="R772" i="1"/>
  <c r="T772" i="1"/>
  <c r="U772" i="1"/>
  <c r="C773" i="1"/>
  <c r="I773" i="1"/>
  <c r="D773" i="1"/>
  <c r="Q773" i="1"/>
  <c r="R773" i="1"/>
  <c r="T773" i="1"/>
  <c r="U773" i="1"/>
  <c r="C774" i="1"/>
  <c r="I774" i="1"/>
  <c r="D774" i="1"/>
  <c r="Q774" i="1"/>
  <c r="R774" i="1"/>
  <c r="T774" i="1"/>
  <c r="U774" i="1"/>
  <c r="C775" i="1"/>
  <c r="I775" i="1"/>
  <c r="D775" i="1"/>
  <c r="Q775" i="1"/>
  <c r="R775" i="1"/>
  <c r="T775" i="1"/>
  <c r="U775" i="1"/>
  <c r="C776" i="1"/>
  <c r="I776" i="1"/>
  <c r="D776" i="1"/>
  <c r="Q776" i="1"/>
  <c r="R776" i="1"/>
  <c r="T776" i="1"/>
  <c r="U776" i="1"/>
  <c r="C777" i="1"/>
  <c r="I777" i="1"/>
  <c r="D777" i="1"/>
  <c r="Q777" i="1"/>
  <c r="R777" i="1"/>
  <c r="T777" i="1"/>
  <c r="U777" i="1"/>
  <c r="C778" i="1"/>
  <c r="I778" i="1"/>
  <c r="D778" i="1"/>
  <c r="Q778" i="1"/>
  <c r="R778" i="1"/>
  <c r="T778" i="1"/>
  <c r="U778" i="1"/>
  <c r="C779" i="1"/>
  <c r="I779" i="1"/>
  <c r="D779" i="1"/>
  <c r="Q779" i="1"/>
  <c r="R779" i="1"/>
  <c r="T779" i="1"/>
  <c r="U779" i="1"/>
  <c r="C780" i="1"/>
  <c r="I780" i="1"/>
  <c r="D780" i="1"/>
  <c r="Q780" i="1"/>
  <c r="R780" i="1"/>
  <c r="T780" i="1"/>
  <c r="U780" i="1"/>
  <c r="C781" i="1"/>
  <c r="I781" i="1"/>
  <c r="D781" i="1"/>
  <c r="Q781" i="1"/>
  <c r="R781" i="1"/>
  <c r="T781" i="1"/>
  <c r="U781" i="1"/>
  <c r="C782" i="1"/>
  <c r="I782" i="1"/>
  <c r="D782" i="1"/>
  <c r="Q782" i="1"/>
  <c r="R782" i="1"/>
  <c r="T782" i="1"/>
  <c r="U782" i="1"/>
  <c r="C783" i="1"/>
  <c r="I783" i="1"/>
  <c r="D783" i="1"/>
  <c r="Q783" i="1"/>
  <c r="R783" i="1"/>
  <c r="T783" i="1"/>
  <c r="U783" i="1"/>
  <c r="C784" i="1"/>
  <c r="I784" i="1"/>
  <c r="D784" i="1"/>
  <c r="Q784" i="1"/>
  <c r="R784" i="1"/>
  <c r="T784" i="1"/>
  <c r="U784" i="1"/>
  <c r="C785" i="1"/>
  <c r="I785" i="1"/>
  <c r="D785" i="1"/>
  <c r="Q785" i="1"/>
  <c r="R785" i="1"/>
  <c r="T785" i="1"/>
  <c r="U785" i="1"/>
  <c r="C786" i="1"/>
  <c r="I786" i="1"/>
  <c r="D786" i="1"/>
  <c r="Q786" i="1"/>
  <c r="R786" i="1"/>
  <c r="T786" i="1"/>
  <c r="U786" i="1"/>
  <c r="C787" i="1"/>
  <c r="I787" i="1"/>
  <c r="D787" i="1"/>
  <c r="Q787" i="1"/>
  <c r="R787" i="1"/>
  <c r="T787" i="1"/>
  <c r="U787" i="1"/>
  <c r="C788" i="1"/>
  <c r="I788" i="1"/>
  <c r="D788" i="1"/>
  <c r="Q788" i="1"/>
  <c r="R788" i="1"/>
  <c r="T788" i="1"/>
  <c r="U788" i="1"/>
  <c r="C789" i="1"/>
  <c r="I789" i="1"/>
  <c r="D789" i="1"/>
  <c r="Q789" i="1"/>
  <c r="R789" i="1"/>
  <c r="T789" i="1"/>
  <c r="U789" i="1"/>
  <c r="C790" i="1"/>
  <c r="I790" i="1"/>
  <c r="D790" i="1"/>
  <c r="Q790" i="1"/>
  <c r="R790" i="1"/>
  <c r="T790" i="1"/>
  <c r="U790" i="1"/>
  <c r="C791" i="1"/>
  <c r="I791" i="1"/>
  <c r="D791" i="1"/>
  <c r="Q791" i="1"/>
  <c r="R791" i="1"/>
  <c r="T791" i="1"/>
  <c r="U791" i="1"/>
  <c r="C792" i="1"/>
  <c r="I792" i="1"/>
  <c r="D792" i="1"/>
  <c r="Q792" i="1"/>
  <c r="R792" i="1"/>
  <c r="T792" i="1"/>
  <c r="U792" i="1"/>
  <c r="C793" i="1"/>
  <c r="I793" i="1"/>
  <c r="D793" i="1"/>
  <c r="Q793" i="1"/>
  <c r="R793" i="1"/>
  <c r="T793" i="1"/>
  <c r="U793" i="1"/>
  <c r="C794" i="1"/>
  <c r="I794" i="1"/>
  <c r="D794" i="1"/>
  <c r="Q794" i="1"/>
  <c r="R794" i="1"/>
  <c r="T794" i="1"/>
  <c r="U794" i="1"/>
  <c r="C795" i="1"/>
  <c r="I795" i="1"/>
  <c r="D795" i="1"/>
  <c r="Q795" i="1"/>
  <c r="R795" i="1"/>
  <c r="T795" i="1"/>
  <c r="U795" i="1"/>
  <c r="C796" i="1"/>
  <c r="I796" i="1"/>
  <c r="D796" i="1"/>
  <c r="Q796" i="1"/>
  <c r="R796" i="1"/>
  <c r="T796" i="1"/>
  <c r="U796" i="1"/>
  <c r="C797" i="1"/>
  <c r="I797" i="1"/>
  <c r="D797" i="1"/>
  <c r="Q797" i="1"/>
  <c r="R797" i="1"/>
  <c r="T797" i="1"/>
  <c r="U797" i="1"/>
  <c r="C798" i="1"/>
  <c r="I798" i="1"/>
  <c r="D798" i="1"/>
  <c r="Q798" i="1"/>
  <c r="R798" i="1"/>
  <c r="T798" i="1"/>
  <c r="U798" i="1"/>
  <c r="C799" i="1"/>
  <c r="I799" i="1"/>
  <c r="D799" i="1"/>
  <c r="Q799" i="1"/>
  <c r="R799" i="1"/>
  <c r="T799" i="1"/>
  <c r="U799" i="1"/>
  <c r="C800" i="1"/>
  <c r="I800" i="1"/>
  <c r="D800" i="1"/>
  <c r="Q800" i="1"/>
  <c r="R800" i="1"/>
  <c r="T800" i="1"/>
  <c r="U800" i="1"/>
  <c r="C801" i="1"/>
  <c r="I801" i="1"/>
  <c r="D801" i="1"/>
  <c r="Q801" i="1"/>
  <c r="R801" i="1"/>
  <c r="T801" i="1"/>
  <c r="U801" i="1"/>
  <c r="C802" i="1"/>
  <c r="I802" i="1"/>
  <c r="D802" i="1"/>
  <c r="Q802" i="1"/>
  <c r="R802" i="1"/>
  <c r="T802" i="1"/>
  <c r="U802" i="1"/>
  <c r="C803" i="1"/>
  <c r="I803" i="1"/>
  <c r="D803" i="1"/>
  <c r="Q803" i="1"/>
  <c r="R803" i="1"/>
  <c r="T803" i="1"/>
  <c r="U803" i="1"/>
  <c r="C804" i="1"/>
  <c r="I804" i="1"/>
  <c r="D804" i="1"/>
  <c r="Q804" i="1"/>
  <c r="R804" i="1"/>
  <c r="T804" i="1"/>
  <c r="U804" i="1"/>
  <c r="C805" i="1"/>
  <c r="I805" i="1"/>
  <c r="D805" i="1"/>
  <c r="Q805" i="1"/>
  <c r="R805" i="1"/>
  <c r="T805" i="1"/>
  <c r="U805" i="1"/>
  <c r="C806" i="1"/>
  <c r="I806" i="1"/>
  <c r="D806" i="1"/>
  <c r="Q806" i="1"/>
  <c r="R806" i="1"/>
  <c r="T806" i="1"/>
  <c r="U806" i="1"/>
  <c r="C807" i="1"/>
  <c r="I807" i="1"/>
  <c r="D807" i="1"/>
  <c r="Q807" i="1"/>
  <c r="R807" i="1"/>
  <c r="T807" i="1"/>
  <c r="U807" i="1"/>
  <c r="C808" i="1"/>
  <c r="I808" i="1"/>
  <c r="D808" i="1"/>
  <c r="Q808" i="1"/>
  <c r="R808" i="1"/>
  <c r="T808" i="1"/>
  <c r="U808" i="1"/>
  <c r="C809" i="1"/>
  <c r="I809" i="1"/>
  <c r="D809" i="1"/>
  <c r="Q809" i="1"/>
  <c r="R809" i="1"/>
  <c r="T809" i="1"/>
  <c r="U809" i="1"/>
  <c r="C810" i="1"/>
  <c r="I810" i="1"/>
  <c r="D810" i="1"/>
  <c r="Q810" i="1"/>
  <c r="R810" i="1"/>
  <c r="T810" i="1"/>
  <c r="U810" i="1"/>
  <c r="C811" i="1"/>
  <c r="I811" i="1"/>
  <c r="D811" i="1"/>
  <c r="Q811" i="1"/>
  <c r="R811" i="1"/>
  <c r="T811" i="1"/>
  <c r="U811" i="1"/>
  <c r="C812" i="1"/>
  <c r="I812" i="1"/>
  <c r="D812" i="1"/>
  <c r="Q812" i="1"/>
  <c r="R812" i="1"/>
  <c r="T812" i="1"/>
  <c r="U812" i="1"/>
  <c r="C813" i="1"/>
  <c r="I813" i="1"/>
  <c r="D813" i="1"/>
  <c r="Q813" i="1"/>
  <c r="R813" i="1"/>
  <c r="T813" i="1"/>
  <c r="U813" i="1"/>
  <c r="C814" i="1"/>
  <c r="I814" i="1"/>
  <c r="D814" i="1"/>
  <c r="Q814" i="1"/>
  <c r="R814" i="1"/>
  <c r="T814" i="1"/>
  <c r="U814" i="1"/>
  <c r="C815" i="1"/>
  <c r="I815" i="1"/>
  <c r="D815" i="1"/>
  <c r="Q815" i="1"/>
  <c r="R815" i="1"/>
  <c r="T815" i="1"/>
  <c r="U815" i="1"/>
  <c r="C816" i="1"/>
  <c r="I816" i="1"/>
  <c r="D816" i="1"/>
  <c r="Q816" i="1"/>
  <c r="R816" i="1"/>
  <c r="T816" i="1"/>
  <c r="U816" i="1"/>
  <c r="C817" i="1"/>
  <c r="I817" i="1"/>
  <c r="D817" i="1"/>
  <c r="Q817" i="1"/>
  <c r="R817" i="1"/>
  <c r="T817" i="1"/>
  <c r="U817" i="1"/>
  <c r="C818" i="1"/>
  <c r="I818" i="1"/>
  <c r="D818" i="1"/>
  <c r="Q818" i="1"/>
  <c r="R818" i="1"/>
  <c r="T818" i="1"/>
  <c r="U818" i="1"/>
  <c r="C819" i="1"/>
  <c r="I819" i="1"/>
  <c r="D819" i="1"/>
  <c r="Q819" i="1"/>
  <c r="R819" i="1"/>
  <c r="T819" i="1"/>
  <c r="U819" i="1"/>
  <c r="C820" i="1"/>
  <c r="I820" i="1"/>
  <c r="D820" i="1"/>
  <c r="Q820" i="1"/>
  <c r="R820" i="1"/>
  <c r="T820" i="1"/>
  <c r="U820" i="1"/>
  <c r="C821" i="1"/>
  <c r="I821" i="1"/>
  <c r="D821" i="1"/>
  <c r="Q821" i="1"/>
  <c r="R821" i="1"/>
  <c r="T821" i="1"/>
  <c r="U821" i="1"/>
  <c r="C822" i="1"/>
  <c r="I822" i="1"/>
  <c r="D822" i="1"/>
  <c r="Q822" i="1"/>
  <c r="R822" i="1"/>
  <c r="T822" i="1"/>
  <c r="U822" i="1"/>
  <c r="C823" i="1"/>
  <c r="I823" i="1"/>
  <c r="D823" i="1"/>
  <c r="Q823" i="1"/>
  <c r="R823" i="1"/>
  <c r="T823" i="1"/>
  <c r="U823" i="1"/>
  <c r="C824" i="1"/>
  <c r="I824" i="1"/>
  <c r="D824" i="1"/>
  <c r="Q824" i="1"/>
  <c r="R824" i="1"/>
  <c r="T824" i="1"/>
  <c r="U824" i="1"/>
  <c r="C825" i="1"/>
  <c r="I825" i="1"/>
  <c r="D825" i="1"/>
  <c r="Q825" i="1"/>
  <c r="R825" i="1"/>
  <c r="T825" i="1"/>
  <c r="U825" i="1"/>
  <c r="C826" i="1"/>
  <c r="I826" i="1"/>
  <c r="D826" i="1"/>
  <c r="Q826" i="1"/>
  <c r="R826" i="1"/>
  <c r="T826" i="1"/>
  <c r="U826" i="1"/>
  <c r="C827" i="1"/>
  <c r="I827" i="1"/>
  <c r="D827" i="1"/>
  <c r="Q827" i="1"/>
  <c r="R827" i="1"/>
  <c r="T827" i="1"/>
  <c r="U827" i="1"/>
  <c r="C828" i="1"/>
  <c r="I828" i="1"/>
  <c r="D828" i="1"/>
  <c r="Q828" i="1"/>
  <c r="R828" i="1"/>
  <c r="T828" i="1"/>
  <c r="U828" i="1"/>
  <c r="C829" i="1"/>
  <c r="I829" i="1"/>
  <c r="D829" i="1"/>
  <c r="Q829" i="1"/>
  <c r="R829" i="1"/>
  <c r="T829" i="1"/>
  <c r="U829" i="1"/>
  <c r="C830" i="1"/>
  <c r="I830" i="1"/>
  <c r="D830" i="1"/>
  <c r="Q830" i="1"/>
  <c r="R830" i="1"/>
  <c r="T830" i="1"/>
  <c r="U830" i="1"/>
  <c r="C831" i="1"/>
  <c r="I831" i="1"/>
  <c r="D831" i="1"/>
  <c r="Q831" i="1"/>
  <c r="R831" i="1"/>
  <c r="T831" i="1"/>
  <c r="U831" i="1"/>
  <c r="C832" i="1"/>
  <c r="I832" i="1"/>
  <c r="D832" i="1"/>
  <c r="Q832" i="1"/>
  <c r="R832" i="1"/>
  <c r="T832" i="1"/>
  <c r="U832" i="1"/>
  <c r="C833" i="1"/>
  <c r="I833" i="1"/>
  <c r="D833" i="1"/>
  <c r="Q833" i="1"/>
  <c r="R833" i="1"/>
  <c r="T833" i="1"/>
  <c r="U833" i="1"/>
  <c r="C834" i="1"/>
  <c r="I834" i="1"/>
  <c r="D834" i="1"/>
  <c r="Q834" i="1"/>
  <c r="R834" i="1"/>
  <c r="T834" i="1"/>
  <c r="U834" i="1"/>
  <c r="C835" i="1"/>
  <c r="I835" i="1"/>
  <c r="D835" i="1"/>
  <c r="Q835" i="1"/>
  <c r="R835" i="1"/>
  <c r="T835" i="1"/>
  <c r="U835" i="1"/>
  <c r="C836" i="1"/>
  <c r="I836" i="1"/>
  <c r="D836" i="1"/>
  <c r="Q836" i="1"/>
  <c r="R836" i="1"/>
  <c r="T836" i="1"/>
  <c r="U836" i="1"/>
  <c r="C837" i="1"/>
  <c r="I837" i="1"/>
  <c r="D837" i="1"/>
  <c r="Q837" i="1"/>
  <c r="R837" i="1"/>
  <c r="T837" i="1"/>
  <c r="U837" i="1"/>
  <c r="C838" i="1"/>
  <c r="I838" i="1"/>
  <c r="D838" i="1"/>
  <c r="Q838" i="1"/>
  <c r="R838" i="1"/>
  <c r="T838" i="1"/>
  <c r="U838" i="1"/>
  <c r="C839" i="1"/>
  <c r="I839" i="1"/>
  <c r="D839" i="1"/>
  <c r="Q839" i="1"/>
  <c r="R839" i="1"/>
  <c r="T839" i="1"/>
  <c r="U839" i="1"/>
  <c r="C840" i="1"/>
  <c r="I840" i="1"/>
  <c r="D840" i="1"/>
  <c r="Q840" i="1"/>
  <c r="R840" i="1"/>
  <c r="T840" i="1"/>
  <c r="U840" i="1"/>
  <c r="C841" i="1"/>
  <c r="I841" i="1"/>
  <c r="D841" i="1"/>
  <c r="Q841" i="1"/>
  <c r="R841" i="1"/>
  <c r="T841" i="1"/>
  <c r="U841" i="1"/>
  <c r="C842" i="1"/>
  <c r="I842" i="1"/>
  <c r="D842" i="1"/>
  <c r="Q842" i="1"/>
  <c r="R842" i="1"/>
  <c r="T842" i="1"/>
  <c r="U842" i="1"/>
  <c r="C843" i="1"/>
  <c r="I843" i="1"/>
  <c r="D843" i="1"/>
  <c r="Q843" i="1"/>
  <c r="R843" i="1"/>
  <c r="T843" i="1"/>
  <c r="U843" i="1"/>
  <c r="C844" i="1"/>
  <c r="I844" i="1"/>
  <c r="D844" i="1"/>
  <c r="Q844" i="1"/>
  <c r="R844" i="1"/>
  <c r="T844" i="1"/>
  <c r="U844" i="1"/>
  <c r="C845" i="1"/>
  <c r="I845" i="1"/>
  <c r="D845" i="1"/>
  <c r="Q845" i="1"/>
  <c r="R845" i="1"/>
  <c r="T845" i="1"/>
  <c r="U845" i="1"/>
  <c r="C846" i="1"/>
  <c r="I846" i="1"/>
  <c r="D846" i="1"/>
  <c r="Q846" i="1"/>
  <c r="R846" i="1"/>
  <c r="T846" i="1"/>
  <c r="U846" i="1"/>
  <c r="C847" i="1"/>
  <c r="I847" i="1"/>
  <c r="D847" i="1"/>
  <c r="Q847" i="1"/>
  <c r="R847" i="1"/>
  <c r="T847" i="1"/>
  <c r="U847" i="1"/>
  <c r="C848" i="1"/>
  <c r="I848" i="1"/>
  <c r="D848" i="1"/>
  <c r="Q848" i="1"/>
  <c r="R848" i="1"/>
  <c r="T848" i="1"/>
  <c r="U848" i="1"/>
  <c r="C849" i="1"/>
  <c r="I849" i="1"/>
  <c r="D849" i="1"/>
  <c r="Q849" i="1"/>
  <c r="R849" i="1"/>
  <c r="T849" i="1"/>
  <c r="U849" i="1"/>
  <c r="C850" i="1"/>
  <c r="I850" i="1"/>
  <c r="D850" i="1"/>
  <c r="Q850" i="1"/>
  <c r="R850" i="1"/>
  <c r="T850" i="1"/>
  <c r="U850" i="1"/>
  <c r="C851" i="1"/>
  <c r="I851" i="1"/>
  <c r="D851" i="1"/>
  <c r="Q851" i="1"/>
  <c r="R851" i="1"/>
  <c r="T851" i="1"/>
  <c r="U851" i="1"/>
  <c r="C852" i="1"/>
  <c r="I852" i="1"/>
  <c r="D852" i="1"/>
  <c r="Q852" i="1"/>
  <c r="R852" i="1"/>
  <c r="T852" i="1"/>
  <c r="U852" i="1"/>
  <c r="C853" i="1"/>
  <c r="I853" i="1"/>
  <c r="D853" i="1"/>
  <c r="Q853" i="1"/>
  <c r="R853" i="1"/>
  <c r="T853" i="1"/>
  <c r="U853" i="1"/>
  <c r="C854" i="1"/>
  <c r="I854" i="1"/>
  <c r="D854" i="1"/>
  <c r="Q854" i="1"/>
  <c r="R854" i="1"/>
  <c r="T854" i="1"/>
  <c r="U854" i="1"/>
  <c r="C855" i="1"/>
  <c r="I855" i="1"/>
  <c r="D855" i="1"/>
  <c r="Q855" i="1"/>
  <c r="R855" i="1"/>
  <c r="T855" i="1"/>
  <c r="U855" i="1"/>
  <c r="C856" i="1"/>
  <c r="I856" i="1"/>
  <c r="D856" i="1"/>
  <c r="Q856" i="1"/>
  <c r="R856" i="1"/>
  <c r="T856" i="1"/>
  <c r="U856" i="1"/>
  <c r="C857" i="1"/>
  <c r="I857" i="1"/>
  <c r="D857" i="1"/>
  <c r="Q857" i="1"/>
  <c r="R857" i="1"/>
  <c r="T857" i="1"/>
  <c r="U857" i="1"/>
  <c r="C858" i="1"/>
  <c r="I858" i="1"/>
  <c r="D858" i="1"/>
  <c r="Q858" i="1"/>
  <c r="R858" i="1"/>
  <c r="T858" i="1"/>
  <c r="U858" i="1"/>
  <c r="C859" i="1"/>
  <c r="I859" i="1"/>
  <c r="D859" i="1"/>
  <c r="Q859" i="1"/>
  <c r="R859" i="1"/>
  <c r="T859" i="1"/>
  <c r="U859" i="1"/>
  <c r="C860" i="1"/>
  <c r="I860" i="1"/>
  <c r="D860" i="1"/>
  <c r="Q860" i="1"/>
  <c r="R860" i="1"/>
  <c r="T860" i="1"/>
  <c r="U860" i="1"/>
  <c r="C861" i="1"/>
  <c r="I861" i="1"/>
  <c r="D861" i="1"/>
  <c r="Q861" i="1"/>
  <c r="R861" i="1"/>
  <c r="T861" i="1"/>
  <c r="U861" i="1"/>
  <c r="C862" i="1"/>
  <c r="I862" i="1"/>
  <c r="D862" i="1"/>
  <c r="Q862" i="1"/>
  <c r="R862" i="1"/>
  <c r="T862" i="1"/>
  <c r="U862" i="1"/>
  <c r="C863" i="1"/>
  <c r="I863" i="1"/>
  <c r="D863" i="1"/>
  <c r="Q863" i="1"/>
  <c r="R863" i="1"/>
  <c r="T863" i="1"/>
  <c r="U863" i="1"/>
  <c r="C864" i="1"/>
  <c r="I864" i="1"/>
  <c r="D864" i="1"/>
  <c r="Q864" i="1"/>
  <c r="R864" i="1"/>
  <c r="T864" i="1"/>
  <c r="U864" i="1"/>
  <c r="C865" i="1"/>
  <c r="I865" i="1"/>
  <c r="D865" i="1"/>
  <c r="Q865" i="1"/>
  <c r="R865" i="1"/>
  <c r="T865" i="1"/>
  <c r="U865" i="1"/>
  <c r="C866" i="1"/>
  <c r="I866" i="1"/>
  <c r="D866" i="1"/>
  <c r="Q866" i="1"/>
  <c r="R866" i="1"/>
  <c r="T866" i="1"/>
  <c r="U866" i="1"/>
  <c r="C867" i="1"/>
  <c r="I867" i="1"/>
  <c r="D867" i="1"/>
  <c r="Q867" i="1"/>
  <c r="R867" i="1"/>
  <c r="T867" i="1"/>
  <c r="U867" i="1"/>
  <c r="C868" i="1"/>
  <c r="I868" i="1"/>
  <c r="D868" i="1"/>
  <c r="Q868" i="1"/>
  <c r="R868" i="1"/>
  <c r="T868" i="1"/>
  <c r="U868" i="1"/>
  <c r="C869" i="1"/>
  <c r="I869" i="1"/>
  <c r="D869" i="1"/>
  <c r="Q869" i="1"/>
  <c r="R869" i="1"/>
  <c r="T869" i="1"/>
  <c r="U869" i="1"/>
  <c r="C870" i="1"/>
  <c r="I870" i="1"/>
  <c r="D870" i="1"/>
  <c r="Q870" i="1"/>
  <c r="R870" i="1"/>
  <c r="T870" i="1"/>
  <c r="U870" i="1"/>
  <c r="C871" i="1"/>
  <c r="I871" i="1"/>
  <c r="D871" i="1"/>
  <c r="Q871" i="1"/>
  <c r="R871" i="1"/>
  <c r="T871" i="1"/>
  <c r="U871" i="1"/>
  <c r="C872" i="1"/>
  <c r="I872" i="1"/>
  <c r="D872" i="1"/>
  <c r="Q872" i="1"/>
  <c r="R872" i="1"/>
  <c r="T872" i="1"/>
  <c r="U872" i="1"/>
  <c r="C873" i="1"/>
  <c r="I873" i="1"/>
  <c r="D873" i="1"/>
  <c r="Q873" i="1"/>
  <c r="R873" i="1"/>
  <c r="T873" i="1"/>
  <c r="U873" i="1"/>
  <c r="C874" i="1"/>
  <c r="I874" i="1"/>
  <c r="D874" i="1"/>
  <c r="Q874" i="1"/>
  <c r="R874" i="1"/>
  <c r="T874" i="1"/>
  <c r="U874" i="1"/>
  <c r="C875" i="1"/>
  <c r="I875" i="1"/>
  <c r="D875" i="1"/>
  <c r="Q875" i="1"/>
  <c r="R875" i="1"/>
  <c r="T875" i="1"/>
  <c r="U875" i="1"/>
  <c r="C876" i="1"/>
  <c r="I876" i="1"/>
  <c r="D876" i="1"/>
  <c r="Q876" i="1"/>
  <c r="R876" i="1"/>
  <c r="T876" i="1"/>
  <c r="U876" i="1"/>
  <c r="C877" i="1"/>
  <c r="I877" i="1"/>
  <c r="D877" i="1"/>
  <c r="Q877" i="1"/>
  <c r="R877" i="1"/>
  <c r="T877" i="1"/>
  <c r="U877" i="1"/>
  <c r="C878" i="1"/>
  <c r="I878" i="1"/>
  <c r="D878" i="1"/>
  <c r="Q878" i="1"/>
  <c r="R878" i="1"/>
  <c r="T878" i="1"/>
  <c r="U878" i="1"/>
  <c r="C879" i="1"/>
  <c r="I879" i="1"/>
  <c r="D879" i="1"/>
  <c r="Q879" i="1"/>
  <c r="R879" i="1"/>
  <c r="T879" i="1"/>
  <c r="U879" i="1"/>
  <c r="C880" i="1"/>
  <c r="I880" i="1"/>
  <c r="D880" i="1"/>
  <c r="Q880" i="1"/>
  <c r="R880" i="1"/>
  <c r="T880" i="1"/>
  <c r="U880" i="1"/>
  <c r="C881" i="1"/>
  <c r="I881" i="1"/>
  <c r="D881" i="1"/>
  <c r="Q881" i="1"/>
  <c r="R881" i="1"/>
  <c r="T881" i="1"/>
  <c r="U881" i="1"/>
  <c r="C882" i="1"/>
  <c r="I882" i="1"/>
  <c r="D882" i="1"/>
  <c r="Q882" i="1"/>
  <c r="R882" i="1"/>
  <c r="T882" i="1"/>
  <c r="U882" i="1"/>
  <c r="C883" i="1"/>
  <c r="I883" i="1"/>
  <c r="D883" i="1"/>
  <c r="Q883" i="1"/>
  <c r="R883" i="1"/>
  <c r="T883" i="1"/>
  <c r="U883" i="1"/>
  <c r="C884" i="1"/>
  <c r="I884" i="1"/>
  <c r="D884" i="1"/>
  <c r="Q884" i="1"/>
  <c r="R884" i="1"/>
  <c r="T884" i="1"/>
  <c r="U884" i="1"/>
  <c r="C885" i="1"/>
  <c r="I885" i="1"/>
  <c r="D885" i="1"/>
  <c r="Q885" i="1"/>
  <c r="R885" i="1"/>
  <c r="T885" i="1"/>
  <c r="U885" i="1"/>
  <c r="C886" i="1"/>
  <c r="I886" i="1"/>
  <c r="D886" i="1"/>
  <c r="Q886" i="1"/>
  <c r="R886" i="1"/>
  <c r="T886" i="1"/>
  <c r="U886" i="1"/>
  <c r="C887" i="1"/>
  <c r="I887" i="1"/>
  <c r="D887" i="1"/>
  <c r="Q887" i="1"/>
  <c r="R887" i="1"/>
  <c r="T887" i="1"/>
  <c r="U887" i="1"/>
  <c r="C888" i="1"/>
  <c r="I888" i="1"/>
  <c r="D888" i="1"/>
  <c r="Q888" i="1"/>
  <c r="R888" i="1"/>
  <c r="T888" i="1"/>
  <c r="U888" i="1"/>
  <c r="C889" i="1"/>
  <c r="I889" i="1"/>
  <c r="D889" i="1"/>
  <c r="Q889" i="1"/>
  <c r="R889" i="1"/>
  <c r="T889" i="1"/>
  <c r="U889" i="1"/>
  <c r="C890" i="1"/>
  <c r="I890" i="1"/>
  <c r="D890" i="1"/>
  <c r="Q890" i="1"/>
  <c r="R890" i="1"/>
  <c r="T890" i="1"/>
  <c r="U890" i="1"/>
  <c r="C891" i="1"/>
  <c r="I891" i="1"/>
  <c r="D891" i="1"/>
  <c r="Q891" i="1"/>
  <c r="R891" i="1"/>
  <c r="T891" i="1"/>
  <c r="U891" i="1"/>
  <c r="C892" i="1"/>
  <c r="I892" i="1"/>
  <c r="D892" i="1"/>
  <c r="Q892" i="1"/>
  <c r="R892" i="1"/>
  <c r="T892" i="1"/>
  <c r="U892" i="1"/>
  <c r="C893" i="1"/>
  <c r="I893" i="1"/>
  <c r="D893" i="1"/>
  <c r="Q893" i="1"/>
  <c r="R893" i="1"/>
  <c r="T893" i="1"/>
  <c r="U893" i="1"/>
  <c r="C894" i="1"/>
  <c r="I894" i="1"/>
  <c r="D894" i="1"/>
  <c r="Q894" i="1"/>
  <c r="R894" i="1"/>
  <c r="T894" i="1"/>
  <c r="U894" i="1"/>
  <c r="C895" i="1"/>
  <c r="I895" i="1"/>
  <c r="D895" i="1"/>
  <c r="Q895" i="1"/>
  <c r="R895" i="1"/>
  <c r="T895" i="1"/>
  <c r="U895" i="1"/>
  <c r="C896" i="1"/>
  <c r="I896" i="1"/>
  <c r="D896" i="1"/>
  <c r="Q896" i="1"/>
  <c r="R896" i="1"/>
  <c r="T896" i="1"/>
  <c r="U896" i="1"/>
  <c r="C897" i="1"/>
  <c r="I897" i="1"/>
  <c r="D897" i="1"/>
  <c r="Q897" i="1"/>
  <c r="R897" i="1"/>
  <c r="T897" i="1"/>
  <c r="U897" i="1"/>
  <c r="C898" i="1"/>
  <c r="I898" i="1"/>
  <c r="D898" i="1"/>
  <c r="Q898" i="1"/>
  <c r="R898" i="1"/>
  <c r="T898" i="1"/>
  <c r="U898" i="1"/>
  <c r="C899" i="1"/>
  <c r="I899" i="1"/>
  <c r="D899" i="1"/>
  <c r="Q899" i="1"/>
  <c r="R899" i="1"/>
  <c r="T899" i="1"/>
  <c r="U899" i="1"/>
  <c r="C900" i="1"/>
  <c r="I900" i="1"/>
  <c r="D900" i="1"/>
  <c r="Q900" i="1"/>
  <c r="R900" i="1"/>
  <c r="T900" i="1"/>
  <c r="U900" i="1"/>
  <c r="C901" i="1"/>
  <c r="I901" i="1"/>
  <c r="D901" i="1"/>
  <c r="Q901" i="1"/>
  <c r="R901" i="1"/>
  <c r="T901" i="1"/>
  <c r="U901" i="1"/>
  <c r="C902" i="1"/>
  <c r="I902" i="1"/>
  <c r="D902" i="1"/>
  <c r="Q902" i="1"/>
  <c r="R902" i="1"/>
  <c r="T902" i="1"/>
  <c r="U902" i="1"/>
  <c r="C903" i="1"/>
  <c r="I903" i="1"/>
  <c r="D903" i="1"/>
  <c r="Q903" i="1"/>
  <c r="R903" i="1"/>
  <c r="T903" i="1"/>
  <c r="U903" i="1"/>
  <c r="C904" i="1"/>
  <c r="I904" i="1"/>
  <c r="D904" i="1"/>
  <c r="Q904" i="1"/>
  <c r="R904" i="1"/>
  <c r="T904" i="1"/>
  <c r="U904" i="1"/>
  <c r="C905" i="1"/>
  <c r="I905" i="1"/>
  <c r="D905" i="1"/>
  <c r="Q905" i="1"/>
  <c r="R905" i="1"/>
  <c r="T905" i="1"/>
  <c r="U905" i="1"/>
  <c r="C906" i="1"/>
  <c r="I906" i="1"/>
  <c r="D906" i="1"/>
  <c r="Q906" i="1"/>
  <c r="R906" i="1"/>
  <c r="T906" i="1"/>
  <c r="U906" i="1"/>
  <c r="C907" i="1"/>
  <c r="I907" i="1"/>
  <c r="D907" i="1"/>
  <c r="Q907" i="1"/>
  <c r="R907" i="1"/>
  <c r="T907" i="1"/>
  <c r="U907" i="1"/>
  <c r="C908" i="1"/>
  <c r="I908" i="1"/>
  <c r="D908" i="1"/>
  <c r="Q908" i="1"/>
  <c r="R908" i="1"/>
  <c r="T908" i="1"/>
  <c r="U908" i="1"/>
  <c r="C909" i="1"/>
  <c r="I909" i="1"/>
  <c r="D909" i="1"/>
  <c r="Q909" i="1"/>
  <c r="R909" i="1"/>
  <c r="T909" i="1"/>
  <c r="U909" i="1"/>
  <c r="C910" i="1"/>
  <c r="I910" i="1"/>
  <c r="D910" i="1"/>
  <c r="Q910" i="1"/>
  <c r="R910" i="1"/>
  <c r="T910" i="1"/>
  <c r="U910" i="1"/>
  <c r="C911" i="1"/>
  <c r="I911" i="1"/>
  <c r="D911" i="1"/>
  <c r="Q911" i="1"/>
  <c r="R911" i="1"/>
  <c r="T911" i="1"/>
  <c r="U911" i="1"/>
  <c r="C912" i="1"/>
  <c r="I912" i="1"/>
  <c r="D912" i="1"/>
  <c r="Q912" i="1"/>
  <c r="R912" i="1"/>
  <c r="T912" i="1"/>
  <c r="U912" i="1"/>
  <c r="C913" i="1"/>
  <c r="I913" i="1"/>
  <c r="D913" i="1"/>
  <c r="Q913" i="1"/>
  <c r="R913" i="1"/>
  <c r="T913" i="1"/>
  <c r="U913" i="1"/>
  <c r="C914" i="1"/>
  <c r="I914" i="1"/>
  <c r="D914" i="1"/>
  <c r="Q914" i="1"/>
  <c r="R914" i="1"/>
  <c r="T914" i="1"/>
  <c r="U914" i="1"/>
  <c r="C915" i="1"/>
  <c r="I915" i="1"/>
  <c r="D915" i="1"/>
  <c r="Q915" i="1"/>
  <c r="R915" i="1"/>
  <c r="T915" i="1"/>
  <c r="U915" i="1"/>
  <c r="C916" i="1"/>
  <c r="I916" i="1"/>
  <c r="D916" i="1"/>
  <c r="Q916" i="1"/>
  <c r="R916" i="1"/>
  <c r="T916" i="1"/>
  <c r="U916" i="1"/>
  <c r="C917" i="1"/>
  <c r="I917" i="1"/>
  <c r="D917" i="1"/>
  <c r="Q917" i="1"/>
  <c r="R917" i="1"/>
  <c r="T917" i="1"/>
  <c r="U917" i="1"/>
  <c r="C918" i="1"/>
  <c r="I918" i="1"/>
  <c r="D918" i="1"/>
  <c r="Q918" i="1"/>
  <c r="R918" i="1"/>
  <c r="T918" i="1"/>
  <c r="U918" i="1"/>
  <c r="C919" i="1"/>
  <c r="I919" i="1"/>
  <c r="D919" i="1"/>
  <c r="Q919" i="1"/>
  <c r="R919" i="1"/>
  <c r="T919" i="1"/>
  <c r="U919" i="1"/>
  <c r="C920" i="1"/>
  <c r="I920" i="1"/>
  <c r="D920" i="1"/>
  <c r="Q920" i="1"/>
  <c r="R920" i="1"/>
  <c r="T920" i="1"/>
  <c r="U920" i="1"/>
  <c r="C921" i="1"/>
  <c r="I921" i="1"/>
  <c r="D921" i="1"/>
  <c r="Q921" i="1"/>
  <c r="R921" i="1"/>
  <c r="T921" i="1"/>
  <c r="U921" i="1"/>
  <c r="C922" i="1"/>
  <c r="I922" i="1"/>
  <c r="D922" i="1"/>
  <c r="Q922" i="1"/>
  <c r="R922" i="1"/>
  <c r="T922" i="1"/>
  <c r="U922" i="1"/>
  <c r="C923" i="1"/>
  <c r="I923" i="1"/>
  <c r="D923" i="1"/>
  <c r="Q923" i="1"/>
  <c r="R923" i="1"/>
  <c r="T923" i="1"/>
  <c r="U923" i="1"/>
  <c r="C924" i="1"/>
  <c r="I924" i="1"/>
  <c r="D924" i="1"/>
  <c r="Q924" i="1"/>
  <c r="R924" i="1"/>
  <c r="T924" i="1"/>
  <c r="U924" i="1"/>
  <c r="C925" i="1"/>
  <c r="I925" i="1"/>
  <c r="D925" i="1"/>
  <c r="Q925" i="1"/>
  <c r="R925" i="1"/>
  <c r="T925" i="1"/>
  <c r="U925" i="1"/>
  <c r="C926" i="1"/>
  <c r="I926" i="1"/>
  <c r="D926" i="1"/>
  <c r="Q926" i="1"/>
  <c r="R926" i="1"/>
  <c r="T926" i="1"/>
  <c r="U926" i="1"/>
  <c r="C927" i="1"/>
  <c r="I927" i="1"/>
  <c r="D927" i="1"/>
  <c r="Q927" i="1"/>
  <c r="R927" i="1"/>
  <c r="T927" i="1"/>
  <c r="U927" i="1"/>
  <c r="C928" i="1"/>
  <c r="I928" i="1"/>
  <c r="D928" i="1"/>
  <c r="Q928" i="1"/>
  <c r="R928" i="1"/>
  <c r="T928" i="1"/>
  <c r="U928" i="1"/>
  <c r="C929" i="1"/>
  <c r="I929" i="1"/>
  <c r="D929" i="1"/>
  <c r="Q929" i="1"/>
  <c r="R929" i="1"/>
  <c r="T929" i="1"/>
  <c r="U929" i="1"/>
  <c r="C930" i="1"/>
  <c r="I930" i="1"/>
  <c r="D930" i="1"/>
  <c r="Q930" i="1"/>
  <c r="R930" i="1"/>
  <c r="T930" i="1"/>
  <c r="U930" i="1"/>
  <c r="C931" i="1"/>
  <c r="I931" i="1"/>
  <c r="D931" i="1"/>
  <c r="Q931" i="1"/>
  <c r="R931" i="1"/>
  <c r="T931" i="1"/>
  <c r="U931" i="1"/>
  <c r="C932" i="1"/>
  <c r="I932" i="1"/>
  <c r="D932" i="1"/>
  <c r="Q932" i="1"/>
  <c r="R932" i="1"/>
  <c r="T932" i="1"/>
  <c r="U932" i="1"/>
  <c r="C933" i="1"/>
  <c r="I933" i="1"/>
  <c r="D933" i="1"/>
  <c r="Q933" i="1"/>
  <c r="R933" i="1"/>
  <c r="T933" i="1"/>
  <c r="U933" i="1"/>
  <c r="C934" i="1"/>
  <c r="I934" i="1"/>
  <c r="D934" i="1"/>
  <c r="Q934" i="1"/>
  <c r="R934" i="1"/>
  <c r="T934" i="1"/>
  <c r="U934" i="1"/>
  <c r="C935" i="1"/>
  <c r="I935" i="1"/>
  <c r="D935" i="1"/>
  <c r="Q935" i="1"/>
  <c r="R935" i="1"/>
  <c r="T935" i="1"/>
  <c r="U935" i="1"/>
  <c r="C936" i="1"/>
  <c r="I936" i="1"/>
  <c r="D936" i="1"/>
  <c r="Q936" i="1"/>
  <c r="R936" i="1"/>
  <c r="T936" i="1"/>
  <c r="U936" i="1"/>
  <c r="C937" i="1"/>
  <c r="I937" i="1"/>
  <c r="D937" i="1"/>
  <c r="Q937" i="1"/>
  <c r="R937" i="1"/>
  <c r="T937" i="1"/>
  <c r="U937" i="1"/>
  <c r="C938" i="1"/>
  <c r="I938" i="1"/>
  <c r="D938" i="1"/>
  <c r="Q938" i="1"/>
  <c r="R938" i="1"/>
  <c r="T938" i="1"/>
  <c r="U938" i="1"/>
  <c r="C939" i="1"/>
  <c r="I939" i="1"/>
  <c r="D939" i="1"/>
  <c r="Q939" i="1"/>
  <c r="R939" i="1"/>
  <c r="T939" i="1"/>
  <c r="U939" i="1"/>
  <c r="C940" i="1"/>
  <c r="I940" i="1"/>
  <c r="D940" i="1"/>
  <c r="Q940" i="1"/>
  <c r="R940" i="1"/>
  <c r="T940" i="1"/>
  <c r="U940" i="1"/>
  <c r="C941" i="1"/>
  <c r="I941" i="1"/>
  <c r="D941" i="1"/>
  <c r="Q941" i="1"/>
  <c r="R941" i="1"/>
  <c r="T941" i="1"/>
  <c r="U941" i="1"/>
  <c r="C942" i="1"/>
  <c r="I942" i="1"/>
  <c r="D942" i="1"/>
  <c r="Q942" i="1"/>
  <c r="R942" i="1"/>
  <c r="T942" i="1"/>
  <c r="U942" i="1"/>
  <c r="C943" i="1"/>
  <c r="I943" i="1"/>
  <c r="D943" i="1"/>
  <c r="Q943" i="1"/>
  <c r="R943" i="1"/>
  <c r="T943" i="1"/>
  <c r="U943" i="1"/>
  <c r="C944" i="1"/>
  <c r="I944" i="1"/>
  <c r="D944" i="1"/>
  <c r="Q944" i="1"/>
  <c r="R944" i="1"/>
  <c r="T944" i="1"/>
  <c r="U944" i="1"/>
  <c r="C945" i="1"/>
  <c r="I945" i="1"/>
  <c r="D945" i="1"/>
  <c r="Q945" i="1"/>
  <c r="R945" i="1"/>
  <c r="T945" i="1"/>
  <c r="U945" i="1"/>
  <c r="C946" i="1"/>
  <c r="I946" i="1"/>
  <c r="D946" i="1"/>
  <c r="Q946" i="1"/>
  <c r="R946" i="1"/>
  <c r="T946" i="1"/>
  <c r="U946" i="1"/>
  <c r="C947" i="1"/>
  <c r="I947" i="1"/>
  <c r="D947" i="1"/>
  <c r="Q947" i="1"/>
  <c r="R947" i="1"/>
  <c r="T947" i="1"/>
  <c r="U947" i="1"/>
  <c r="C948" i="1"/>
  <c r="I948" i="1"/>
  <c r="D948" i="1"/>
  <c r="Q948" i="1"/>
  <c r="R948" i="1"/>
  <c r="T948" i="1"/>
  <c r="U948" i="1"/>
  <c r="C949" i="1"/>
  <c r="I949" i="1"/>
  <c r="D949" i="1"/>
  <c r="Q949" i="1"/>
  <c r="R949" i="1"/>
  <c r="T949" i="1"/>
  <c r="U949" i="1"/>
  <c r="C950" i="1"/>
  <c r="I950" i="1"/>
  <c r="D950" i="1"/>
  <c r="Q950" i="1"/>
  <c r="R950" i="1"/>
  <c r="T950" i="1"/>
  <c r="U950" i="1"/>
  <c r="C951" i="1"/>
  <c r="I951" i="1"/>
  <c r="D951" i="1"/>
  <c r="Q951" i="1"/>
  <c r="R951" i="1"/>
  <c r="T951" i="1"/>
  <c r="U951" i="1"/>
  <c r="C952" i="1"/>
  <c r="I952" i="1"/>
  <c r="D952" i="1"/>
  <c r="Q952" i="1"/>
  <c r="R952" i="1"/>
  <c r="T952" i="1"/>
  <c r="U952" i="1"/>
  <c r="C953" i="1"/>
  <c r="I953" i="1"/>
  <c r="D953" i="1"/>
  <c r="Q953" i="1"/>
  <c r="R953" i="1"/>
  <c r="T953" i="1"/>
  <c r="U953" i="1"/>
  <c r="C954" i="1"/>
  <c r="I954" i="1"/>
  <c r="D954" i="1"/>
  <c r="Q954" i="1"/>
  <c r="R954" i="1"/>
  <c r="T954" i="1"/>
  <c r="U954" i="1"/>
  <c r="C955" i="1"/>
  <c r="I955" i="1"/>
  <c r="D955" i="1"/>
  <c r="Q955" i="1"/>
  <c r="R955" i="1"/>
  <c r="T955" i="1"/>
  <c r="U955" i="1"/>
  <c r="C956" i="1"/>
  <c r="I956" i="1"/>
  <c r="D956" i="1"/>
  <c r="Q956" i="1"/>
  <c r="R956" i="1"/>
  <c r="T956" i="1"/>
  <c r="U956" i="1"/>
  <c r="C957" i="1"/>
  <c r="I957" i="1"/>
  <c r="D957" i="1"/>
  <c r="Q957" i="1"/>
  <c r="R957" i="1"/>
  <c r="T957" i="1"/>
  <c r="U957" i="1"/>
  <c r="C958" i="1"/>
  <c r="I958" i="1"/>
  <c r="D958" i="1"/>
  <c r="Q958" i="1"/>
  <c r="R958" i="1"/>
  <c r="T958" i="1"/>
  <c r="U958" i="1"/>
  <c r="C959" i="1"/>
  <c r="I959" i="1"/>
  <c r="D959" i="1"/>
  <c r="Q959" i="1"/>
  <c r="R959" i="1"/>
  <c r="T959" i="1"/>
  <c r="U959" i="1"/>
  <c r="C960" i="1"/>
  <c r="I960" i="1"/>
  <c r="D960" i="1"/>
  <c r="Q960" i="1"/>
  <c r="R960" i="1"/>
  <c r="T960" i="1"/>
  <c r="U960" i="1"/>
  <c r="C961" i="1"/>
  <c r="I961" i="1"/>
  <c r="D961" i="1"/>
  <c r="Q961" i="1"/>
  <c r="R961" i="1"/>
  <c r="T961" i="1"/>
  <c r="U961" i="1"/>
  <c r="C962" i="1"/>
  <c r="I962" i="1"/>
  <c r="D962" i="1"/>
  <c r="Q962" i="1"/>
  <c r="R962" i="1"/>
  <c r="T962" i="1"/>
  <c r="U962" i="1"/>
  <c r="C963" i="1"/>
  <c r="I963" i="1"/>
  <c r="D963" i="1"/>
  <c r="Q963" i="1"/>
  <c r="R963" i="1"/>
  <c r="T963" i="1"/>
  <c r="U963" i="1"/>
  <c r="C964" i="1"/>
  <c r="I964" i="1"/>
  <c r="D964" i="1"/>
  <c r="Q964" i="1"/>
  <c r="R964" i="1"/>
  <c r="T964" i="1"/>
  <c r="U964" i="1"/>
  <c r="C965" i="1"/>
  <c r="I965" i="1"/>
  <c r="D965" i="1"/>
  <c r="Q965" i="1"/>
  <c r="R965" i="1"/>
  <c r="T965" i="1"/>
  <c r="U965" i="1"/>
  <c r="C966" i="1"/>
  <c r="I966" i="1"/>
  <c r="D966" i="1"/>
  <c r="Q966" i="1"/>
  <c r="R966" i="1"/>
  <c r="T966" i="1"/>
  <c r="U966" i="1"/>
  <c r="C967" i="1"/>
  <c r="I967" i="1"/>
  <c r="D967" i="1"/>
  <c r="Q967" i="1"/>
  <c r="R967" i="1"/>
  <c r="T967" i="1"/>
  <c r="U967" i="1"/>
  <c r="C968" i="1"/>
  <c r="I968" i="1"/>
  <c r="D968" i="1"/>
  <c r="Q968" i="1"/>
  <c r="R968" i="1"/>
  <c r="T968" i="1"/>
  <c r="U968" i="1"/>
  <c r="C969" i="1"/>
  <c r="I969" i="1"/>
  <c r="D969" i="1"/>
  <c r="Q969" i="1"/>
  <c r="R969" i="1"/>
  <c r="T969" i="1"/>
  <c r="U969" i="1"/>
  <c r="C970" i="1"/>
  <c r="I970" i="1"/>
  <c r="D970" i="1"/>
  <c r="Q970" i="1"/>
  <c r="R970" i="1"/>
  <c r="T970" i="1"/>
  <c r="U970" i="1"/>
  <c r="C971" i="1"/>
  <c r="I971" i="1"/>
  <c r="D971" i="1"/>
  <c r="Q971" i="1"/>
  <c r="R971" i="1"/>
  <c r="T971" i="1"/>
  <c r="U971" i="1"/>
  <c r="C972" i="1"/>
  <c r="I972" i="1"/>
  <c r="D972" i="1"/>
  <c r="Q972" i="1"/>
  <c r="R972" i="1"/>
  <c r="T972" i="1"/>
  <c r="U972" i="1"/>
  <c r="C973" i="1"/>
  <c r="I973" i="1"/>
  <c r="D973" i="1"/>
  <c r="Q973" i="1"/>
  <c r="R973" i="1"/>
  <c r="T973" i="1"/>
  <c r="U973" i="1"/>
  <c r="C974" i="1"/>
  <c r="I974" i="1"/>
  <c r="D974" i="1"/>
  <c r="Q974" i="1"/>
  <c r="R974" i="1"/>
  <c r="T974" i="1"/>
  <c r="U974" i="1"/>
  <c r="C975" i="1"/>
  <c r="I975" i="1"/>
  <c r="D975" i="1"/>
  <c r="Q975" i="1"/>
  <c r="R975" i="1"/>
  <c r="T975" i="1"/>
  <c r="U975" i="1"/>
  <c r="C976" i="1"/>
  <c r="I976" i="1"/>
  <c r="D976" i="1"/>
  <c r="Q976" i="1"/>
  <c r="R976" i="1"/>
  <c r="T976" i="1"/>
  <c r="U976" i="1"/>
  <c r="C977" i="1"/>
  <c r="I977" i="1"/>
  <c r="D977" i="1"/>
  <c r="Q977" i="1"/>
  <c r="R977" i="1"/>
  <c r="T977" i="1"/>
  <c r="U977" i="1"/>
  <c r="C978" i="1"/>
  <c r="I978" i="1"/>
  <c r="D978" i="1"/>
  <c r="Q978" i="1"/>
  <c r="R978" i="1"/>
  <c r="T978" i="1"/>
  <c r="U978" i="1"/>
  <c r="C979" i="1"/>
  <c r="I979" i="1"/>
  <c r="D979" i="1"/>
  <c r="Q979" i="1"/>
  <c r="R979" i="1"/>
  <c r="T979" i="1"/>
  <c r="U979" i="1"/>
  <c r="C980" i="1"/>
  <c r="I980" i="1"/>
  <c r="D980" i="1"/>
  <c r="Q980" i="1"/>
  <c r="R980" i="1"/>
  <c r="T980" i="1"/>
  <c r="U980" i="1"/>
  <c r="C981" i="1"/>
  <c r="I981" i="1"/>
  <c r="D981" i="1"/>
  <c r="Q981" i="1"/>
  <c r="R981" i="1"/>
  <c r="T981" i="1"/>
  <c r="U981" i="1"/>
  <c r="C982" i="1"/>
  <c r="I982" i="1"/>
  <c r="D982" i="1"/>
  <c r="Q982" i="1"/>
  <c r="R982" i="1"/>
  <c r="T982" i="1"/>
  <c r="U982" i="1"/>
  <c r="C983" i="1"/>
  <c r="I983" i="1"/>
  <c r="D983" i="1"/>
  <c r="Q983" i="1"/>
  <c r="R983" i="1"/>
  <c r="T983" i="1"/>
  <c r="U983" i="1"/>
  <c r="C984" i="1"/>
  <c r="I984" i="1"/>
  <c r="D984" i="1"/>
  <c r="Q984" i="1"/>
  <c r="R984" i="1"/>
  <c r="T984" i="1"/>
  <c r="U984" i="1"/>
  <c r="C985" i="1"/>
  <c r="I985" i="1"/>
  <c r="D985" i="1"/>
  <c r="Q985" i="1"/>
  <c r="R985" i="1"/>
  <c r="T985" i="1"/>
  <c r="U985" i="1"/>
  <c r="C986" i="1"/>
  <c r="I986" i="1"/>
  <c r="D986" i="1"/>
  <c r="Q986" i="1"/>
  <c r="R986" i="1"/>
  <c r="T986" i="1"/>
  <c r="U986" i="1"/>
  <c r="C987" i="1"/>
  <c r="I987" i="1"/>
  <c r="D987" i="1"/>
  <c r="Q987" i="1"/>
  <c r="R987" i="1"/>
  <c r="T987" i="1"/>
  <c r="U987" i="1"/>
  <c r="C988" i="1"/>
  <c r="I988" i="1"/>
  <c r="D988" i="1"/>
  <c r="Q988" i="1"/>
  <c r="R988" i="1"/>
  <c r="T988" i="1"/>
  <c r="U988" i="1"/>
  <c r="C989" i="1"/>
  <c r="I989" i="1"/>
  <c r="D989" i="1"/>
  <c r="Q989" i="1"/>
  <c r="R989" i="1"/>
  <c r="T989" i="1"/>
  <c r="U989" i="1"/>
  <c r="C990" i="1"/>
  <c r="I990" i="1"/>
  <c r="D990" i="1"/>
  <c r="Q990" i="1"/>
  <c r="R990" i="1"/>
  <c r="T990" i="1"/>
  <c r="U990" i="1"/>
  <c r="C991" i="1"/>
  <c r="I991" i="1"/>
  <c r="D991" i="1"/>
  <c r="Q991" i="1"/>
  <c r="R991" i="1"/>
  <c r="T991" i="1"/>
  <c r="U991" i="1"/>
  <c r="C992" i="1"/>
  <c r="I992" i="1"/>
  <c r="D992" i="1"/>
  <c r="Q992" i="1"/>
  <c r="R992" i="1"/>
  <c r="T992" i="1"/>
  <c r="U992" i="1"/>
  <c r="C993" i="1"/>
  <c r="I993" i="1"/>
  <c r="D993" i="1"/>
  <c r="Q993" i="1"/>
  <c r="R993" i="1"/>
  <c r="T993" i="1"/>
  <c r="U993" i="1"/>
  <c r="C994" i="1"/>
  <c r="I994" i="1"/>
  <c r="D994" i="1"/>
  <c r="Q994" i="1"/>
  <c r="R994" i="1"/>
  <c r="T994" i="1"/>
  <c r="U994" i="1"/>
  <c r="C995" i="1"/>
  <c r="I995" i="1"/>
  <c r="D995" i="1"/>
  <c r="Q995" i="1"/>
  <c r="R995" i="1"/>
  <c r="T995" i="1"/>
  <c r="U995" i="1"/>
  <c r="C996" i="1"/>
  <c r="I996" i="1"/>
  <c r="D996" i="1"/>
  <c r="Q996" i="1"/>
  <c r="R996" i="1"/>
  <c r="T996" i="1"/>
  <c r="U996" i="1"/>
  <c r="C997" i="1"/>
  <c r="I997" i="1"/>
  <c r="D997" i="1"/>
  <c r="Q997" i="1"/>
  <c r="R997" i="1"/>
  <c r="T997" i="1"/>
  <c r="U997" i="1"/>
  <c r="C998" i="1"/>
  <c r="I998" i="1"/>
  <c r="D998" i="1"/>
  <c r="Q998" i="1"/>
  <c r="R998" i="1"/>
  <c r="T998" i="1"/>
  <c r="U998" i="1"/>
  <c r="C999" i="1"/>
  <c r="I999" i="1"/>
  <c r="D999" i="1"/>
  <c r="Q999" i="1"/>
  <c r="R999" i="1"/>
  <c r="T999" i="1"/>
  <c r="U999" i="1"/>
  <c r="C1000" i="1"/>
  <c r="I1000" i="1"/>
  <c r="D1000" i="1"/>
  <c r="Q1000" i="1"/>
  <c r="R1000" i="1"/>
  <c r="T1000" i="1"/>
  <c r="U1000" i="1"/>
  <c r="C1001" i="1"/>
  <c r="I1001" i="1"/>
  <c r="D1001" i="1"/>
  <c r="Q1001" i="1"/>
  <c r="R1001" i="1"/>
  <c r="T1001" i="1"/>
  <c r="U1001" i="1"/>
  <c r="C1002" i="1"/>
  <c r="I1002" i="1"/>
  <c r="D1002" i="1"/>
  <c r="Q1002" i="1"/>
  <c r="R1002" i="1"/>
  <c r="T1002" i="1"/>
  <c r="U1002" i="1"/>
  <c r="C1003" i="1"/>
  <c r="I1003" i="1"/>
  <c r="D1003" i="1"/>
  <c r="Q1003" i="1"/>
  <c r="R1003" i="1"/>
  <c r="T1003" i="1"/>
  <c r="U1003" i="1"/>
  <c r="C1004" i="1"/>
  <c r="I1004" i="1"/>
  <c r="D1004" i="1"/>
  <c r="Q1004" i="1"/>
  <c r="R1004" i="1"/>
  <c r="T1004" i="1"/>
  <c r="U1004" i="1"/>
  <c r="C1005" i="1"/>
  <c r="I1005" i="1"/>
  <c r="D1005" i="1"/>
  <c r="Q1005" i="1"/>
  <c r="R1005" i="1"/>
  <c r="T1005" i="1"/>
  <c r="U1005" i="1"/>
  <c r="C1006" i="1"/>
  <c r="I1006" i="1"/>
  <c r="D1006" i="1"/>
  <c r="Q1006" i="1"/>
  <c r="R1006" i="1"/>
  <c r="T1006" i="1"/>
  <c r="U1006" i="1"/>
  <c r="C1007" i="1"/>
  <c r="I1007" i="1"/>
  <c r="D1007" i="1"/>
  <c r="Q1007" i="1"/>
  <c r="R1007" i="1"/>
  <c r="T1007" i="1"/>
  <c r="U1007" i="1"/>
  <c r="C1008" i="1"/>
  <c r="I1008" i="1"/>
  <c r="D1008" i="1"/>
  <c r="Q1008" i="1"/>
  <c r="R1008" i="1"/>
  <c r="T1008" i="1"/>
  <c r="U1008" i="1"/>
  <c r="C1009" i="1"/>
  <c r="I1009" i="1"/>
  <c r="D1009" i="1"/>
  <c r="Q1009" i="1"/>
  <c r="R1009" i="1"/>
  <c r="T1009" i="1"/>
  <c r="U1009" i="1"/>
  <c r="C1010" i="1"/>
  <c r="I1010" i="1"/>
  <c r="D1010" i="1"/>
  <c r="Q1010" i="1"/>
  <c r="R1010" i="1"/>
  <c r="T1010" i="1"/>
  <c r="U1010" i="1"/>
  <c r="C1011" i="1"/>
  <c r="I1011" i="1"/>
  <c r="D1011" i="1"/>
  <c r="Q1011" i="1"/>
  <c r="R1011" i="1"/>
  <c r="T1011" i="1"/>
  <c r="U1011" i="1"/>
  <c r="C1012" i="1"/>
  <c r="I1012" i="1"/>
  <c r="D1012" i="1"/>
  <c r="Q1012" i="1"/>
  <c r="R1012" i="1"/>
  <c r="T1012" i="1"/>
  <c r="U1012" i="1"/>
  <c r="C1013" i="1"/>
  <c r="I1013" i="1"/>
  <c r="D1013" i="1"/>
  <c r="Q1013" i="1"/>
  <c r="R1013" i="1"/>
  <c r="T1013" i="1"/>
  <c r="U1013" i="1"/>
  <c r="C1014" i="1"/>
  <c r="I1014" i="1"/>
  <c r="D1014" i="1"/>
  <c r="Q1014" i="1"/>
  <c r="R1014" i="1"/>
  <c r="T1014" i="1"/>
  <c r="U1014" i="1"/>
  <c r="C1015" i="1"/>
  <c r="I1015" i="1"/>
  <c r="D1015" i="1"/>
  <c r="Q1015" i="1"/>
  <c r="R1015" i="1"/>
  <c r="T1015" i="1"/>
  <c r="U1015" i="1"/>
  <c r="C1016" i="1"/>
  <c r="I1016" i="1"/>
  <c r="D1016" i="1"/>
  <c r="Q1016" i="1"/>
  <c r="R1016" i="1"/>
  <c r="T1016" i="1"/>
  <c r="U1016" i="1"/>
  <c r="C1017" i="1"/>
  <c r="I1017" i="1"/>
  <c r="D1017" i="1"/>
  <c r="Q1017" i="1"/>
  <c r="R1017" i="1"/>
  <c r="T1017" i="1"/>
  <c r="U1017" i="1"/>
  <c r="C1018" i="1"/>
  <c r="I1018" i="1"/>
  <c r="D1018" i="1"/>
  <c r="Q1018" i="1"/>
  <c r="R1018" i="1"/>
  <c r="T1018" i="1"/>
  <c r="U1018" i="1"/>
  <c r="C1019" i="1"/>
  <c r="I1019" i="1"/>
  <c r="D1019" i="1"/>
  <c r="Q1019" i="1"/>
  <c r="R1019" i="1"/>
  <c r="T1019" i="1"/>
  <c r="U1019" i="1"/>
  <c r="C1020" i="1"/>
  <c r="I1020" i="1"/>
  <c r="D1020" i="1"/>
  <c r="Q1020" i="1"/>
  <c r="R1020" i="1"/>
  <c r="T1020" i="1"/>
  <c r="U1020" i="1"/>
  <c r="C1021" i="1"/>
  <c r="I1021" i="1"/>
  <c r="D1021" i="1"/>
  <c r="Q1021" i="1"/>
  <c r="R1021" i="1"/>
  <c r="T1021" i="1"/>
  <c r="U1021" i="1"/>
  <c r="C1022" i="1"/>
  <c r="I1022" i="1"/>
  <c r="D1022" i="1"/>
  <c r="Q1022" i="1"/>
  <c r="R1022" i="1"/>
  <c r="T1022" i="1"/>
  <c r="U1022" i="1"/>
  <c r="C1023" i="1"/>
  <c r="I1023" i="1"/>
  <c r="D1023" i="1"/>
  <c r="Q1023" i="1"/>
  <c r="R1023" i="1"/>
  <c r="T1023" i="1"/>
  <c r="U1023" i="1"/>
  <c r="C1024" i="1"/>
  <c r="I1024" i="1"/>
  <c r="D1024" i="1"/>
  <c r="Q1024" i="1"/>
  <c r="R1024" i="1"/>
  <c r="T1024" i="1"/>
  <c r="U1024" i="1"/>
  <c r="C1025" i="1"/>
  <c r="I1025" i="1"/>
  <c r="D1025" i="1"/>
  <c r="Q1025" i="1"/>
  <c r="R1025" i="1"/>
  <c r="T1025" i="1"/>
  <c r="U1025" i="1"/>
  <c r="C1026" i="1"/>
  <c r="I1026" i="1"/>
  <c r="D1026" i="1"/>
  <c r="Q1026" i="1"/>
  <c r="R1026" i="1"/>
  <c r="T1026" i="1"/>
  <c r="U1026" i="1"/>
  <c r="C1027" i="1"/>
  <c r="I1027" i="1"/>
  <c r="D1027" i="1"/>
  <c r="Q1027" i="1"/>
  <c r="R1027" i="1"/>
  <c r="T1027" i="1"/>
  <c r="U1027" i="1"/>
  <c r="C1028" i="1"/>
  <c r="I1028" i="1"/>
  <c r="D1028" i="1"/>
  <c r="Q1028" i="1"/>
  <c r="R1028" i="1"/>
  <c r="T1028" i="1"/>
  <c r="U1028" i="1"/>
  <c r="C1029" i="1"/>
  <c r="I1029" i="1"/>
  <c r="D1029" i="1"/>
  <c r="Q1029" i="1"/>
  <c r="R1029" i="1"/>
  <c r="T1029" i="1"/>
  <c r="U1029" i="1"/>
  <c r="C1030" i="1"/>
  <c r="I1030" i="1"/>
  <c r="D1030" i="1"/>
  <c r="Q1030" i="1"/>
  <c r="R1030" i="1"/>
  <c r="T1030" i="1"/>
  <c r="U1030" i="1"/>
  <c r="C1031" i="1"/>
  <c r="I1031" i="1"/>
  <c r="D1031" i="1"/>
  <c r="Q1031" i="1"/>
  <c r="R1031" i="1"/>
  <c r="T1031" i="1"/>
  <c r="U1031" i="1"/>
  <c r="C1032" i="1"/>
  <c r="I1032" i="1"/>
  <c r="D1032" i="1"/>
  <c r="Q1032" i="1"/>
  <c r="R1032" i="1"/>
  <c r="T1032" i="1"/>
  <c r="U1032" i="1"/>
  <c r="C1033" i="1"/>
  <c r="I1033" i="1"/>
  <c r="D1033" i="1"/>
  <c r="Q1033" i="1"/>
  <c r="R1033" i="1"/>
  <c r="T1033" i="1"/>
  <c r="U1033" i="1"/>
  <c r="C1034" i="1"/>
  <c r="I1034" i="1"/>
  <c r="D1034" i="1"/>
  <c r="Q1034" i="1"/>
  <c r="R1034" i="1"/>
  <c r="T1034" i="1"/>
  <c r="U1034" i="1"/>
  <c r="C1035" i="1"/>
  <c r="I1035" i="1"/>
  <c r="D1035" i="1"/>
  <c r="Q1035" i="1"/>
  <c r="R1035" i="1"/>
  <c r="T1035" i="1"/>
  <c r="U1035" i="1"/>
  <c r="C1036" i="1"/>
  <c r="I1036" i="1"/>
  <c r="D1036" i="1"/>
  <c r="Q1036" i="1"/>
  <c r="R1036" i="1"/>
  <c r="T1036" i="1"/>
  <c r="U1036" i="1"/>
  <c r="C1037" i="1"/>
  <c r="I1037" i="1"/>
  <c r="D1037" i="1"/>
  <c r="Q1037" i="1"/>
  <c r="R1037" i="1"/>
  <c r="T1037" i="1"/>
  <c r="U1037" i="1"/>
  <c r="C1038" i="1"/>
  <c r="I1038" i="1"/>
  <c r="D1038" i="1"/>
  <c r="Q1038" i="1"/>
  <c r="R1038" i="1"/>
  <c r="T1038" i="1"/>
  <c r="U1038" i="1"/>
  <c r="C1039" i="1"/>
  <c r="I1039" i="1"/>
  <c r="D1039" i="1"/>
  <c r="Q1039" i="1"/>
  <c r="R1039" i="1"/>
  <c r="T1039" i="1"/>
  <c r="U1039" i="1"/>
  <c r="C1040" i="1"/>
  <c r="I1040" i="1"/>
  <c r="D1040" i="1"/>
  <c r="Q1040" i="1"/>
  <c r="R1040" i="1"/>
  <c r="T1040" i="1"/>
  <c r="U1040" i="1"/>
  <c r="C1041" i="1"/>
  <c r="I1041" i="1"/>
  <c r="D1041" i="1"/>
  <c r="Q1041" i="1"/>
  <c r="R1041" i="1"/>
  <c r="T1041" i="1"/>
  <c r="U1041" i="1"/>
  <c r="C1042" i="1"/>
  <c r="I1042" i="1"/>
  <c r="D1042" i="1"/>
  <c r="Q1042" i="1"/>
  <c r="R1042" i="1"/>
  <c r="T1042" i="1"/>
  <c r="U1042" i="1"/>
  <c r="C1043" i="1"/>
  <c r="I1043" i="1"/>
  <c r="D1043" i="1"/>
  <c r="Q1043" i="1"/>
  <c r="R1043" i="1"/>
  <c r="T1043" i="1"/>
  <c r="U1043" i="1"/>
  <c r="C1044" i="1"/>
  <c r="I1044" i="1"/>
  <c r="D1044" i="1"/>
  <c r="Q1044" i="1"/>
  <c r="R1044" i="1"/>
  <c r="T1044" i="1"/>
  <c r="U1044" i="1"/>
  <c r="C1045" i="1"/>
  <c r="I1045" i="1"/>
  <c r="D1045" i="1"/>
  <c r="Q1045" i="1"/>
  <c r="R1045" i="1"/>
  <c r="T1045" i="1"/>
  <c r="U1045" i="1"/>
  <c r="C1046" i="1"/>
  <c r="I1046" i="1"/>
  <c r="D1046" i="1"/>
  <c r="Q1046" i="1"/>
  <c r="R1046" i="1"/>
  <c r="T1046" i="1"/>
  <c r="U1046" i="1"/>
  <c r="C1047" i="1"/>
  <c r="I1047" i="1"/>
  <c r="D1047" i="1"/>
  <c r="Q1047" i="1"/>
  <c r="R1047" i="1"/>
  <c r="T1047" i="1"/>
  <c r="U1047" i="1"/>
  <c r="C1048" i="1"/>
  <c r="I1048" i="1"/>
  <c r="D1048" i="1"/>
  <c r="Q1048" i="1"/>
  <c r="R1048" i="1"/>
  <c r="T1048" i="1"/>
  <c r="U1048" i="1"/>
  <c r="C1049" i="1"/>
  <c r="I1049" i="1"/>
  <c r="D1049" i="1"/>
  <c r="Q1049" i="1"/>
  <c r="R1049" i="1"/>
  <c r="T1049" i="1"/>
  <c r="U1049" i="1"/>
  <c r="C1050" i="1"/>
  <c r="I1050" i="1"/>
  <c r="D1050" i="1"/>
  <c r="Q1050" i="1"/>
  <c r="R1050" i="1"/>
  <c r="T1050" i="1"/>
  <c r="U1050" i="1"/>
  <c r="C1051" i="1"/>
  <c r="I1051" i="1"/>
  <c r="D1051" i="1"/>
  <c r="Q1051" i="1"/>
  <c r="R1051" i="1"/>
  <c r="T1051" i="1"/>
  <c r="U1051" i="1"/>
  <c r="C1052" i="1"/>
  <c r="I1052" i="1"/>
  <c r="D1052" i="1"/>
  <c r="Q1052" i="1"/>
  <c r="R1052" i="1"/>
  <c r="T1052" i="1"/>
  <c r="U1052" i="1"/>
  <c r="C1053" i="1"/>
  <c r="I1053" i="1"/>
  <c r="D1053" i="1"/>
  <c r="Q1053" i="1"/>
  <c r="R1053" i="1"/>
  <c r="T1053" i="1"/>
  <c r="U1053" i="1"/>
  <c r="C1054" i="1"/>
  <c r="I1054" i="1"/>
  <c r="D1054" i="1"/>
  <c r="Q1054" i="1"/>
  <c r="R1054" i="1"/>
  <c r="T1054" i="1"/>
  <c r="U1054" i="1"/>
  <c r="C1055" i="1"/>
  <c r="I1055" i="1"/>
  <c r="D1055" i="1"/>
  <c r="Q1055" i="1"/>
  <c r="R1055" i="1"/>
  <c r="T1055" i="1"/>
  <c r="U1055" i="1"/>
  <c r="C1056" i="1"/>
  <c r="I1056" i="1"/>
  <c r="D1056" i="1"/>
  <c r="Q1056" i="1"/>
  <c r="R1056" i="1"/>
  <c r="T1056" i="1"/>
  <c r="U1056" i="1"/>
  <c r="J23" i="1"/>
  <c r="K23" i="1"/>
  <c r="D24" i="1"/>
  <c r="E24" i="1"/>
  <c r="K24" i="1"/>
  <c r="D23" i="1"/>
  <c r="E240" i="1"/>
  <c r="F240" i="1"/>
  <c r="D35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E241" i="1"/>
  <c r="F241" i="1"/>
  <c r="G241" i="1"/>
  <c r="E242" i="1"/>
  <c r="F242" i="1"/>
  <c r="G242" i="1"/>
  <c r="E243" i="1"/>
  <c r="F243" i="1"/>
  <c r="G243" i="1"/>
  <c r="E244" i="1"/>
  <c r="F244" i="1"/>
  <c r="G244" i="1"/>
  <c r="E245" i="1"/>
  <c r="F245" i="1"/>
  <c r="G245" i="1"/>
  <c r="E246" i="1"/>
  <c r="F246" i="1"/>
  <c r="G246" i="1"/>
  <c r="E247" i="1"/>
  <c r="F247" i="1"/>
  <c r="G247" i="1"/>
  <c r="E248" i="1"/>
  <c r="F248" i="1"/>
  <c r="G248" i="1"/>
  <c r="E249" i="1"/>
  <c r="F249" i="1"/>
  <c r="G249" i="1"/>
  <c r="E250" i="1"/>
  <c r="F250" i="1"/>
  <c r="G250" i="1"/>
  <c r="E251" i="1"/>
  <c r="F251" i="1"/>
  <c r="G251" i="1"/>
  <c r="E252" i="1"/>
  <c r="F252" i="1"/>
  <c r="G252" i="1"/>
  <c r="E253" i="1"/>
  <c r="F253" i="1"/>
  <c r="G253" i="1"/>
  <c r="E254" i="1"/>
  <c r="F254" i="1"/>
  <c r="G254" i="1"/>
  <c r="E255" i="1"/>
  <c r="F255" i="1"/>
  <c r="G255" i="1"/>
  <c r="E256" i="1"/>
  <c r="F256" i="1"/>
  <c r="G256" i="1"/>
  <c r="E257" i="1"/>
  <c r="F257" i="1"/>
  <c r="G257" i="1"/>
  <c r="E258" i="1"/>
  <c r="F258" i="1"/>
  <c r="G258" i="1"/>
  <c r="E259" i="1"/>
  <c r="F259" i="1"/>
  <c r="G259" i="1"/>
  <c r="E260" i="1"/>
  <c r="F260" i="1"/>
  <c r="G260" i="1"/>
  <c r="E261" i="1"/>
  <c r="F261" i="1"/>
  <c r="G261" i="1"/>
  <c r="E262" i="1"/>
  <c r="F262" i="1"/>
  <c r="G262" i="1"/>
  <c r="E263" i="1"/>
  <c r="F263" i="1"/>
  <c r="G263" i="1"/>
  <c r="E264" i="1"/>
  <c r="F264" i="1"/>
  <c r="G264" i="1"/>
  <c r="E265" i="1"/>
  <c r="F265" i="1"/>
  <c r="G265" i="1"/>
  <c r="E266" i="1"/>
  <c r="F266" i="1"/>
  <c r="G266" i="1"/>
  <c r="E267" i="1"/>
  <c r="F267" i="1"/>
  <c r="G267" i="1"/>
  <c r="E268" i="1"/>
  <c r="F268" i="1"/>
  <c r="G268" i="1"/>
  <c r="E269" i="1"/>
  <c r="F269" i="1"/>
  <c r="G269" i="1"/>
  <c r="E270" i="1"/>
  <c r="F270" i="1"/>
  <c r="G270" i="1"/>
  <c r="E271" i="1"/>
  <c r="F271" i="1"/>
  <c r="G271" i="1"/>
  <c r="E272" i="1"/>
  <c r="F272" i="1"/>
  <c r="G272" i="1"/>
  <c r="E273" i="1"/>
  <c r="F273" i="1"/>
  <c r="G273" i="1"/>
  <c r="E274" i="1"/>
  <c r="F274" i="1"/>
  <c r="G274" i="1"/>
  <c r="E275" i="1"/>
  <c r="F275" i="1"/>
  <c r="G275" i="1"/>
  <c r="E276" i="1"/>
  <c r="F276" i="1"/>
  <c r="G276" i="1"/>
  <c r="E277" i="1"/>
  <c r="F277" i="1"/>
  <c r="G277" i="1"/>
  <c r="E278" i="1"/>
  <c r="F278" i="1"/>
  <c r="G278" i="1"/>
  <c r="E279" i="1"/>
  <c r="F279" i="1"/>
  <c r="G279" i="1"/>
  <c r="E280" i="1"/>
  <c r="F280" i="1"/>
  <c r="G280" i="1"/>
  <c r="E281" i="1"/>
  <c r="F281" i="1"/>
  <c r="G281" i="1"/>
  <c r="E282" i="1"/>
  <c r="F282" i="1"/>
  <c r="G282" i="1"/>
  <c r="E283" i="1"/>
  <c r="F283" i="1"/>
  <c r="G283" i="1"/>
  <c r="E284" i="1"/>
  <c r="F284" i="1"/>
  <c r="G284" i="1"/>
  <c r="E285" i="1"/>
  <c r="F285" i="1"/>
  <c r="G285" i="1"/>
  <c r="E286" i="1"/>
  <c r="F286" i="1"/>
  <c r="G286" i="1"/>
  <c r="E287" i="1"/>
  <c r="F287" i="1"/>
  <c r="G287" i="1"/>
  <c r="E288" i="1"/>
  <c r="F288" i="1"/>
  <c r="G288" i="1"/>
  <c r="E289" i="1"/>
  <c r="F289" i="1"/>
  <c r="G289" i="1"/>
  <c r="E290" i="1"/>
  <c r="F290" i="1"/>
  <c r="G290" i="1"/>
  <c r="E291" i="1"/>
  <c r="F291" i="1"/>
  <c r="G291" i="1"/>
  <c r="E292" i="1"/>
  <c r="F292" i="1"/>
  <c r="G292" i="1"/>
  <c r="E293" i="1"/>
  <c r="F293" i="1"/>
  <c r="G293" i="1"/>
  <c r="E294" i="1"/>
  <c r="F294" i="1"/>
  <c r="G294" i="1"/>
  <c r="E295" i="1"/>
  <c r="F295" i="1"/>
  <c r="G295" i="1"/>
  <c r="E296" i="1"/>
  <c r="F296" i="1"/>
  <c r="G296" i="1"/>
  <c r="E297" i="1"/>
  <c r="F297" i="1"/>
  <c r="G297" i="1"/>
  <c r="E298" i="1"/>
  <c r="F298" i="1"/>
  <c r="G298" i="1"/>
  <c r="E299" i="1"/>
  <c r="F299" i="1"/>
  <c r="G299" i="1"/>
  <c r="E300" i="1"/>
  <c r="F300" i="1"/>
  <c r="G300" i="1"/>
  <c r="E301" i="1"/>
  <c r="F301" i="1"/>
  <c r="G301" i="1"/>
  <c r="E302" i="1"/>
  <c r="F302" i="1"/>
  <c r="G302" i="1"/>
  <c r="E303" i="1"/>
  <c r="F303" i="1"/>
  <c r="G303" i="1"/>
  <c r="E304" i="1"/>
  <c r="F304" i="1"/>
  <c r="G304" i="1"/>
  <c r="E305" i="1"/>
  <c r="F305" i="1"/>
  <c r="G305" i="1"/>
  <c r="E306" i="1"/>
  <c r="F306" i="1"/>
  <c r="G306" i="1"/>
  <c r="E307" i="1"/>
  <c r="F307" i="1"/>
  <c r="G307" i="1"/>
  <c r="E308" i="1"/>
  <c r="F308" i="1"/>
  <c r="G308" i="1"/>
  <c r="E309" i="1"/>
  <c r="F309" i="1"/>
  <c r="G309" i="1"/>
  <c r="E310" i="1"/>
  <c r="F310" i="1"/>
  <c r="G310" i="1"/>
  <c r="E311" i="1"/>
  <c r="F311" i="1"/>
  <c r="G311" i="1"/>
  <c r="E312" i="1"/>
  <c r="F312" i="1"/>
  <c r="G312" i="1"/>
  <c r="E313" i="1"/>
  <c r="F313" i="1"/>
  <c r="G313" i="1"/>
  <c r="E314" i="1"/>
  <c r="F314" i="1"/>
  <c r="G314" i="1"/>
  <c r="E315" i="1"/>
  <c r="F315" i="1"/>
  <c r="G315" i="1"/>
  <c r="E316" i="1"/>
  <c r="F316" i="1"/>
  <c r="G316" i="1"/>
  <c r="E317" i="1"/>
  <c r="F317" i="1"/>
  <c r="G317" i="1"/>
  <c r="E318" i="1"/>
  <c r="F318" i="1"/>
  <c r="G318" i="1"/>
  <c r="E319" i="1"/>
  <c r="F319" i="1"/>
  <c r="G319" i="1"/>
  <c r="E320" i="1"/>
  <c r="F320" i="1"/>
  <c r="G320" i="1"/>
  <c r="E321" i="1"/>
  <c r="F321" i="1"/>
  <c r="G321" i="1"/>
  <c r="E322" i="1"/>
  <c r="F322" i="1"/>
  <c r="G322" i="1"/>
  <c r="E323" i="1"/>
  <c r="F323" i="1"/>
  <c r="G323" i="1"/>
  <c r="E324" i="1"/>
  <c r="F324" i="1"/>
  <c r="G324" i="1"/>
  <c r="E325" i="1"/>
  <c r="F325" i="1"/>
  <c r="G325" i="1"/>
  <c r="E326" i="1"/>
  <c r="F326" i="1"/>
  <c r="G326" i="1"/>
  <c r="E327" i="1"/>
  <c r="F327" i="1"/>
  <c r="G327" i="1"/>
  <c r="E328" i="1"/>
  <c r="F328" i="1"/>
  <c r="G328" i="1"/>
  <c r="E329" i="1"/>
  <c r="F329" i="1"/>
  <c r="G329" i="1"/>
  <c r="E330" i="1"/>
  <c r="F330" i="1"/>
  <c r="G330" i="1"/>
  <c r="E331" i="1"/>
  <c r="F331" i="1"/>
  <c r="G331" i="1"/>
  <c r="E332" i="1"/>
  <c r="F332" i="1"/>
  <c r="G332" i="1"/>
  <c r="E333" i="1"/>
  <c r="F333" i="1"/>
  <c r="G333" i="1"/>
  <c r="E334" i="1"/>
  <c r="F334" i="1"/>
  <c r="G334" i="1"/>
  <c r="E335" i="1"/>
  <c r="F335" i="1"/>
  <c r="G335" i="1"/>
  <c r="E336" i="1"/>
  <c r="F336" i="1"/>
  <c r="G336" i="1"/>
  <c r="E337" i="1"/>
  <c r="F337" i="1"/>
  <c r="G337" i="1"/>
  <c r="E338" i="1"/>
  <c r="F338" i="1"/>
  <c r="G338" i="1"/>
  <c r="E339" i="1"/>
  <c r="F339" i="1"/>
  <c r="G339" i="1"/>
  <c r="E340" i="1"/>
  <c r="F340" i="1"/>
  <c r="G340" i="1"/>
  <c r="E341" i="1"/>
  <c r="F341" i="1"/>
  <c r="G341" i="1"/>
  <c r="E342" i="1"/>
  <c r="F342" i="1"/>
  <c r="G342" i="1"/>
  <c r="E343" i="1"/>
  <c r="F343" i="1"/>
  <c r="G343" i="1"/>
  <c r="E344" i="1"/>
  <c r="F344" i="1"/>
  <c r="G344" i="1"/>
  <c r="E345" i="1"/>
  <c r="F345" i="1"/>
  <c r="G345" i="1"/>
  <c r="E346" i="1"/>
  <c r="F346" i="1"/>
  <c r="G346" i="1"/>
  <c r="E347" i="1"/>
  <c r="F347" i="1"/>
  <c r="G347" i="1"/>
  <c r="E348" i="1"/>
  <c r="F348" i="1"/>
  <c r="G348" i="1"/>
  <c r="E349" i="1"/>
  <c r="F349" i="1"/>
  <c r="G349" i="1"/>
  <c r="E350" i="1"/>
  <c r="F350" i="1"/>
  <c r="G350" i="1"/>
  <c r="E351" i="1"/>
  <c r="F351" i="1"/>
  <c r="G351" i="1"/>
  <c r="E352" i="1"/>
  <c r="F352" i="1"/>
  <c r="G352" i="1"/>
  <c r="E353" i="1"/>
  <c r="F353" i="1"/>
  <c r="G353" i="1"/>
  <c r="E354" i="1"/>
  <c r="F354" i="1"/>
  <c r="G354" i="1"/>
  <c r="E355" i="1"/>
  <c r="F355" i="1"/>
  <c r="G355" i="1"/>
  <c r="E356" i="1"/>
  <c r="F356" i="1"/>
  <c r="G356" i="1"/>
  <c r="E357" i="1"/>
  <c r="F357" i="1"/>
  <c r="G357" i="1"/>
  <c r="E358" i="1"/>
  <c r="F358" i="1"/>
  <c r="G358" i="1"/>
  <c r="E359" i="1"/>
  <c r="F359" i="1"/>
  <c r="G359" i="1"/>
  <c r="E360" i="1"/>
  <c r="F360" i="1"/>
  <c r="G360" i="1"/>
  <c r="E361" i="1"/>
  <c r="F361" i="1"/>
  <c r="G361" i="1"/>
  <c r="E362" i="1"/>
  <c r="F362" i="1"/>
  <c r="G362" i="1"/>
  <c r="E363" i="1"/>
  <c r="F363" i="1"/>
  <c r="G363" i="1"/>
  <c r="E364" i="1"/>
  <c r="F364" i="1"/>
  <c r="G364" i="1"/>
  <c r="E365" i="1"/>
  <c r="F365" i="1"/>
  <c r="G365" i="1"/>
  <c r="E366" i="1"/>
  <c r="F366" i="1"/>
  <c r="G366" i="1"/>
  <c r="E367" i="1"/>
  <c r="F367" i="1"/>
  <c r="G367" i="1"/>
  <c r="E368" i="1"/>
  <c r="F368" i="1"/>
  <c r="G368" i="1"/>
  <c r="E369" i="1"/>
  <c r="F369" i="1"/>
  <c r="G369" i="1"/>
  <c r="E370" i="1"/>
  <c r="F370" i="1"/>
  <c r="G370" i="1"/>
  <c r="E371" i="1"/>
  <c r="F371" i="1"/>
  <c r="G371" i="1"/>
  <c r="E372" i="1"/>
  <c r="F372" i="1"/>
  <c r="G372" i="1"/>
  <c r="E373" i="1"/>
  <c r="F373" i="1"/>
  <c r="G373" i="1"/>
  <c r="E374" i="1"/>
  <c r="F374" i="1"/>
  <c r="G374" i="1"/>
  <c r="E375" i="1"/>
  <c r="F375" i="1"/>
  <c r="G375" i="1"/>
  <c r="E376" i="1"/>
  <c r="F376" i="1"/>
  <c r="G376" i="1"/>
  <c r="E377" i="1"/>
  <c r="F377" i="1"/>
  <c r="G377" i="1"/>
  <c r="E378" i="1"/>
  <c r="F378" i="1"/>
  <c r="G378" i="1"/>
  <c r="E379" i="1"/>
  <c r="F379" i="1"/>
  <c r="G379" i="1"/>
  <c r="E380" i="1"/>
  <c r="F380" i="1"/>
  <c r="G380" i="1"/>
  <c r="E381" i="1"/>
  <c r="F381" i="1"/>
  <c r="G381" i="1"/>
  <c r="E382" i="1"/>
  <c r="F382" i="1"/>
  <c r="G382" i="1"/>
  <c r="E383" i="1"/>
  <c r="F383" i="1"/>
  <c r="G383" i="1"/>
  <c r="E384" i="1"/>
  <c r="F384" i="1"/>
  <c r="G384" i="1"/>
  <c r="E385" i="1"/>
  <c r="F385" i="1"/>
  <c r="G385" i="1"/>
  <c r="E386" i="1"/>
  <c r="F386" i="1"/>
  <c r="G386" i="1"/>
  <c r="E387" i="1"/>
  <c r="F387" i="1"/>
  <c r="G387" i="1"/>
  <c r="E388" i="1"/>
  <c r="F388" i="1"/>
  <c r="G388" i="1"/>
  <c r="E389" i="1"/>
  <c r="F389" i="1"/>
  <c r="G389" i="1"/>
  <c r="E390" i="1"/>
  <c r="F390" i="1"/>
  <c r="G390" i="1"/>
  <c r="E391" i="1"/>
  <c r="F391" i="1"/>
  <c r="G391" i="1"/>
  <c r="E392" i="1"/>
  <c r="F392" i="1"/>
  <c r="G392" i="1"/>
  <c r="E393" i="1"/>
  <c r="F393" i="1"/>
  <c r="G393" i="1"/>
  <c r="E394" i="1"/>
  <c r="F394" i="1"/>
  <c r="G394" i="1"/>
  <c r="E395" i="1"/>
  <c r="F395" i="1"/>
  <c r="G395" i="1"/>
  <c r="E396" i="1"/>
  <c r="F396" i="1"/>
  <c r="G396" i="1"/>
  <c r="E397" i="1"/>
  <c r="F397" i="1"/>
  <c r="G397" i="1"/>
  <c r="E398" i="1"/>
  <c r="F398" i="1"/>
  <c r="G398" i="1"/>
  <c r="E399" i="1"/>
  <c r="F399" i="1"/>
  <c r="G399" i="1"/>
  <c r="E400" i="1"/>
  <c r="F400" i="1"/>
  <c r="G400" i="1"/>
  <c r="E401" i="1"/>
  <c r="F401" i="1"/>
  <c r="G401" i="1"/>
  <c r="E402" i="1"/>
  <c r="F402" i="1"/>
  <c r="G402" i="1"/>
  <c r="E403" i="1"/>
  <c r="F403" i="1"/>
  <c r="G403" i="1"/>
  <c r="E404" i="1"/>
  <c r="F404" i="1"/>
  <c r="G404" i="1"/>
  <c r="E405" i="1"/>
  <c r="F405" i="1"/>
  <c r="G405" i="1"/>
  <c r="E406" i="1"/>
  <c r="F406" i="1"/>
  <c r="G406" i="1"/>
  <c r="E407" i="1"/>
  <c r="F407" i="1"/>
  <c r="G407" i="1"/>
  <c r="E408" i="1"/>
  <c r="F408" i="1"/>
  <c r="G408" i="1"/>
  <c r="E409" i="1"/>
  <c r="F409" i="1"/>
  <c r="G409" i="1"/>
  <c r="E410" i="1"/>
  <c r="F410" i="1"/>
  <c r="G410" i="1"/>
  <c r="E411" i="1"/>
  <c r="F411" i="1"/>
  <c r="G411" i="1"/>
  <c r="E412" i="1"/>
  <c r="F412" i="1"/>
  <c r="G412" i="1"/>
  <c r="E413" i="1"/>
  <c r="F413" i="1"/>
  <c r="G413" i="1"/>
  <c r="E414" i="1"/>
  <c r="F414" i="1"/>
  <c r="G414" i="1"/>
  <c r="E415" i="1"/>
  <c r="F415" i="1"/>
  <c r="G415" i="1"/>
  <c r="E416" i="1"/>
  <c r="F416" i="1"/>
  <c r="G416" i="1"/>
  <c r="E417" i="1"/>
  <c r="F417" i="1"/>
  <c r="G417" i="1"/>
  <c r="E418" i="1"/>
  <c r="F418" i="1"/>
  <c r="G418" i="1"/>
  <c r="E419" i="1"/>
  <c r="F419" i="1"/>
  <c r="G419" i="1"/>
  <c r="E420" i="1"/>
  <c r="F420" i="1"/>
  <c r="G420" i="1"/>
  <c r="E421" i="1"/>
  <c r="F421" i="1"/>
  <c r="G421" i="1"/>
  <c r="E422" i="1"/>
  <c r="F422" i="1"/>
  <c r="G422" i="1"/>
  <c r="E423" i="1"/>
  <c r="F423" i="1"/>
  <c r="G423" i="1"/>
  <c r="E424" i="1"/>
  <c r="F424" i="1"/>
  <c r="G424" i="1"/>
  <c r="E425" i="1"/>
  <c r="F425" i="1"/>
  <c r="G425" i="1"/>
  <c r="E426" i="1"/>
  <c r="F426" i="1"/>
  <c r="G426" i="1"/>
  <c r="E427" i="1"/>
  <c r="F427" i="1"/>
  <c r="G427" i="1"/>
  <c r="E428" i="1"/>
  <c r="F428" i="1"/>
  <c r="G428" i="1"/>
  <c r="E429" i="1"/>
  <c r="F429" i="1"/>
  <c r="G429" i="1"/>
  <c r="E430" i="1"/>
  <c r="F430" i="1"/>
  <c r="G430" i="1"/>
  <c r="E431" i="1"/>
  <c r="F431" i="1"/>
  <c r="G431" i="1"/>
  <c r="E432" i="1"/>
  <c r="F432" i="1"/>
  <c r="G432" i="1"/>
  <c r="E433" i="1"/>
  <c r="F433" i="1"/>
  <c r="G433" i="1"/>
  <c r="E434" i="1"/>
  <c r="F434" i="1"/>
  <c r="G434" i="1"/>
  <c r="E435" i="1"/>
  <c r="F435" i="1"/>
  <c r="G435" i="1"/>
  <c r="E436" i="1"/>
  <c r="F436" i="1"/>
  <c r="G436" i="1"/>
  <c r="E437" i="1"/>
  <c r="F437" i="1"/>
  <c r="G437" i="1"/>
  <c r="E438" i="1"/>
  <c r="F438" i="1"/>
  <c r="G438" i="1"/>
  <c r="E439" i="1"/>
  <c r="F439" i="1"/>
  <c r="G439" i="1"/>
  <c r="E440" i="1"/>
  <c r="F440" i="1"/>
  <c r="G440" i="1"/>
  <c r="E441" i="1"/>
  <c r="F441" i="1"/>
  <c r="G441" i="1"/>
  <c r="E442" i="1"/>
  <c r="F442" i="1"/>
  <c r="G442" i="1"/>
  <c r="E443" i="1"/>
  <c r="F443" i="1"/>
  <c r="G443" i="1"/>
  <c r="E444" i="1"/>
  <c r="F444" i="1"/>
  <c r="G444" i="1"/>
  <c r="E445" i="1"/>
  <c r="F445" i="1"/>
  <c r="G445" i="1"/>
  <c r="E446" i="1"/>
  <c r="F446" i="1"/>
  <c r="G446" i="1"/>
  <c r="E447" i="1"/>
  <c r="F447" i="1"/>
  <c r="G447" i="1"/>
  <c r="E448" i="1"/>
  <c r="F448" i="1"/>
  <c r="G448" i="1"/>
  <c r="E449" i="1"/>
  <c r="F449" i="1"/>
  <c r="G449" i="1"/>
  <c r="E450" i="1"/>
  <c r="F450" i="1"/>
  <c r="G450" i="1"/>
  <c r="E451" i="1"/>
  <c r="F451" i="1"/>
  <c r="G451" i="1"/>
  <c r="E452" i="1"/>
  <c r="F452" i="1"/>
  <c r="G452" i="1"/>
  <c r="E453" i="1"/>
  <c r="F453" i="1"/>
  <c r="G453" i="1"/>
  <c r="E454" i="1"/>
  <c r="F454" i="1"/>
  <c r="G454" i="1"/>
  <c r="E455" i="1"/>
  <c r="F455" i="1"/>
  <c r="G455" i="1"/>
  <c r="E456" i="1"/>
  <c r="F456" i="1"/>
  <c r="G456" i="1"/>
  <c r="E457" i="1"/>
  <c r="F457" i="1"/>
  <c r="G457" i="1"/>
  <c r="E458" i="1"/>
  <c r="F458" i="1"/>
  <c r="G458" i="1"/>
  <c r="E459" i="1"/>
  <c r="F459" i="1"/>
  <c r="G459" i="1"/>
  <c r="E460" i="1"/>
  <c r="F460" i="1"/>
  <c r="G460" i="1"/>
  <c r="E461" i="1"/>
  <c r="F461" i="1"/>
  <c r="G461" i="1"/>
  <c r="E462" i="1"/>
  <c r="F462" i="1"/>
  <c r="G462" i="1"/>
  <c r="E463" i="1"/>
  <c r="F463" i="1"/>
  <c r="G463" i="1"/>
  <c r="E464" i="1"/>
  <c r="F464" i="1"/>
  <c r="G464" i="1"/>
  <c r="E465" i="1"/>
  <c r="F465" i="1"/>
  <c r="G465" i="1"/>
  <c r="E466" i="1"/>
  <c r="F466" i="1"/>
  <c r="G466" i="1"/>
  <c r="E467" i="1"/>
  <c r="F467" i="1"/>
  <c r="G467" i="1"/>
  <c r="E468" i="1"/>
  <c r="F468" i="1"/>
  <c r="G468" i="1"/>
  <c r="E469" i="1"/>
  <c r="F469" i="1"/>
  <c r="G469" i="1"/>
  <c r="E470" i="1"/>
  <c r="F470" i="1"/>
  <c r="G470" i="1"/>
  <c r="E471" i="1"/>
  <c r="F471" i="1"/>
  <c r="G471" i="1"/>
  <c r="E472" i="1"/>
  <c r="F472" i="1"/>
  <c r="G472" i="1"/>
  <c r="E473" i="1"/>
  <c r="F473" i="1"/>
  <c r="G473" i="1"/>
  <c r="E474" i="1"/>
  <c r="F474" i="1"/>
  <c r="G474" i="1"/>
  <c r="E475" i="1"/>
  <c r="F475" i="1"/>
  <c r="G475" i="1"/>
  <c r="E476" i="1"/>
  <c r="F476" i="1"/>
  <c r="G476" i="1"/>
  <c r="E477" i="1"/>
  <c r="F477" i="1"/>
  <c r="G477" i="1"/>
  <c r="E478" i="1"/>
  <c r="F478" i="1"/>
  <c r="G478" i="1"/>
  <c r="E479" i="1"/>
  <c r="F479" i="1"/>
  <c r="G479" i="1"/>
  <c r="E480" i="1"/>
  <c r="F480" i="1"/>
  <c r="G480" i="1"/>
  <c r="E481" i="1"/>
  <c r="F481" i="1"/>
  <c r="G481" i="1"/>
  <c r="E482" i="1"/>
  <c r="F482" i="1"/>
  <c r="G482" i="1"/>
  <c r="E483" i="1"/>
  <c r="F483" i="1"/>
  <c r="G483" i="1"/>
  <c r="E484" i="1"/>
  <c r="F484" i="1"/>
  <c r="G484" i="1"/>
  <c r="E485" i="1"/>
  <c r="F485" i="1"/>
  <c r="G485" i="1"/>
  <c r="E486" i="1"/>
  <c r="F486" i="1"/>
  <c r="G486" i="1"/>
  <c r="E487" i="1"/>
  <c r="F487" i="1"/>
  <c r="G487" i="1"/>
  <c r="E488" i="1"/>
  <c r="F488" i="1"/>
  <c r="G488" i="1"/>
  <c r="E489" i="1"/>
  <c r="F489" i="1"/>
  <c r="G489" i="1"/>
  <c r="E490" i="1"/>
  <c r="F490" i="1"/>
  <c r="G490" i="1"/>
  <c r="E491" i="1"/>
  <c r="F491" i="1"/>
  <c r="G491" i="1"/>
  <c r="E492" i="1"/>
  <c r="F492" i="1"/>
  <c r="G492" i="1"/>
  <c r="E493" i="1"/>
  <c r="F493" i="1"/>
  <c r="G493" i="1"/>
  <c r="E494" i="1"/>
  <c r="F494" i="1"/>
  <c r="G494" i="1"/>
  <c r="E495" i="1"/>
  <c r="F495" i="1"/>
  <c r="G495" i="1"/>
  <c r="E496" i="1"/>
  <c r="F496" i="1"/>
  <c r="G496" i="1"/>
  <c r="E497" i="1"/>
  <c r="F497" i="1"/>
  <c r="G497" i="1"/>
  <c r="E498" i="1"/>
  <c r="F498" i="1"/>
  <c r="G498" i="1"/>
  <c r="E499" i="1"/>
  <c r="F499" i="1"/>
  <c r="G499" i="1"/>
  <c r="E500" i="1"/>
  <c r="F500" i="1"/>
  <c r="G500" i="1"/>
  <c r="E501" i="1"/>
  <c r="F501" i="1"/>
  <c r="G501" i="1"/>
  <c r="E502" i="1"/>
  <c r="F502" i="1"/>
  <c r="G502" i="1"/>
  <c r="E503" i="1"/>
  <c r="F503" i="1"/>
  <c r="G503" i="1"/>
  <c r="E504" i="1"/>
  <c r="F504" i="1"/>
  <c r="G504" i="1"/>
  <c r="E505" i="1"/>
  <c r="F505" i="1"/>
  <c r="G505" i="1"/>
  <c r="E506" i="1"/>
  <c r="F506" i="1"/>
  <c r="G506" i="1"/>
  <c r="E507" i="1"/>
  <c r="F507" i="1"/>
  <c r="G507" i="1"/>
  <c r="E508" i="1"/>
  <c r="F508" i="1"/>
  <c r="G508" i="1"/>
  <c r="E509" i="1"/>
  <c r="F509" i="1"/>
  <c r="G509" i="1"/>
  <c r="E510" i="1"/>
  <c r="F510" i="1"/>
  <c r="G510" i="1"/>
  <c r="E511" i="1"/>
  <c r="F511" i="1"/>
  <c r="G511" i="1"/>
  <c r="E512" i="1"/>
  <c r="F512" i="1"/>
  <c r="G512" i="1"/>
  <c r="E513" i="1"/>
  <c r="F513" i="1"/>
  <c r="G513" i="1"/>
  <c r="E514" i="1"/>
  <c r="F514" i="1"/>
  <c r="G514" i="1"/>
  <c r="E515" i="1"/>
  <c r="F515" i="1"/>
  <c r="G515" i="1"/>
  <c r="E516" i="1"/>
  <c r="F516" i="1"/>
  <c r="G516" i="1"/>
  <c r="E517" i="1"/>
  <c r="F517" i="1"/>
  <c r="G517" i="1"/>
  <c r="E518" i="1"/>
  <c r="F518" i="1"/>
  <c r="G518" i="1"/>
  <c r="E519" i="1"/>
  <c r="F519" i="1"/>
  <c r="G519" i="1"/>
  <c r="E520" i="1"/>
  <c r="F520" i="1"/>
  <c r="G520" i="1"/>
  <c r="E521" i="1"/>
  <c r="F521" i="1"/>
  <c r="G521" i="1"/>
  <c r="E522" i="1"/>
  <c r="F522" i="1"/>
  <c r="G522" i="1"/>
  <c r="E523" i="1"/>
  <c r="F523" i="1"/>
  <c r="G523" i="1"/>
  <c r="E524" i="1"/>
  <c r="F524" i="1"/>
  <c r="G524" i="1"/>
  <c r="E525" i="1"/>
  <c r="F525" i="1"/>
  <c r="G525" i="1"/>
  <c r="E526" i="1"/>
  <c r="F526" i="1"/>
  <c r="G526" i="1"/>
  <c r="E527" i="1"/>
  <c r="F527" i="1"/>
  <c r="G527" i="1"/>
  <c r="E528" i="1"/>
  <c r="F528" i="1"/>
  <c r="G528" i="1"/>
  <c r="E529" i="1"/>
  <c r="F529" i="1"/>
  <c r="G529" i="1"/>
  <c r="E530" i="1"/>
  <c r="F530" i="1"/>
  <c r="G530" i="1"/>
  <c r="E531" i="1"/>
  <c r="F531" i="1"/>
  <c r="G531" i="1"/>
  <c r="E532" i="1"/>
  <c r="F532" i="1"/>
  <c r="G532" i="1"/>
  <c r="E533" i="1"/>
  <c r="F533" i="1"/>
  <c r="G533" i="1"/>
  <c r="E534" i="1"/>
  <c r="F534" i="1"/>
  <c r="G534" i="1"/>
  <c r="E535" i="1"/>
  <c r="F535" i="1"/>
  <c r="G535" i="1"/>
  <c r="E536" i="1"/>
  <c r="F536" i="1"/>
  <c r="G536" i="1"/>
  <c r="E537" i="1"/>
  <c r="F537" i="1"/>
  <c r="G537" i="1"/>
  <c r="E538" i="1"/>
  <c r="F538" i="1"/>
  <c r="G538" i="1"/>
  <c r="E539" i="1"/>
  <c r="F539" i="1"/>
  <c r="G539" i="1"/>
  <c r="E540" i="1"/>
  <c r="F540" i="1"/>
  <c r="G540" i="1"/>
  <c r="E541" i="1"/>
  <c r="F541" i="1"/>
  <c r="G541" i="1"/>
  <c r="E542" i="1"/>
  <c r="F542" i="1"/>
  <c r="G542" i="1"/>
  <c r="E543" i="1"/>
  <c r="F543" i="1"/>
  <c r="G543" i="1"/>
  <c r="E544" i="1"/>
  <c r="F544" i="1"/>
  <c r="G544" i="1"/>
  <c r="E545" i="1"/>
  <c r="F545" i="1"/>
  <c r="G545" i="1"/>
  <c r="E546" i="1"/>
  <c r="F546" i="1"/>
  <c r="G546" i="1"/>
  <c r="E547" i="1"/>
  <c r="F547" i="1"/>
  <c r="G547" i="1"/>
  <c r="E548" i="1"/>
  <c r="F548" i="1"/>
  <c r="G548" i="1"/>
  <c r="E549" i="1"/>
  <c r="F549" i="1"/>
  <c r="G549" i="1"/>
  <c r="E550" i="1"/>
  <c r="F550" i="1"/>
  <c r="G550" i="1"/>
  <c r="E551" i="1"/>
  <c r="F551" i="1"/>
  <c r="G551" i="1"/>
  <c r="E552" i="1"/>
  <c r="F552" i="1"/>
  <c r="G552" i="1"/>
  <c r="E553" i="1"/>
  <c r="F553" i="1"/>
  <c r="G553" i="1"/>
  <c r="E554" i="1"/>
  <c r="F554" i="1"/>
  <c r="G554" i="1"/>
  <c r="E555" i="1"/>
  <c r="F555" i="1"/>
  <c r="G555" i="1"/>
  <c r="E556" i="1"/>
  <c r="F556" i="1"/>
  <c r="G556" i="1"/>
  <c r="E557" i="1"/>
  <c r="F557" i="1"/>
  <c r="G557" i="1"/>
  <c r="E558" i="1"/>
  <c r="F558" i="1"/>
  <c r="G558" i="1"/>
  <c r="E559" i="1"/>
  <c r="F559" i="1"/>
  <c r="G559" i="1"/>
  <c r="E560" i="1"/>
  <c r="F560" i="1"/>
  <c r="G560" i="1"/>
  <c r="E561" i="1"/>
  <c r="F561" i="1"/>
  <c r="G561" i="1"/>
  <c r="E562" i="1"/>
  <c r="F562" i="1"/>
  <c r="G562" i="1"/>
  <c r="E563" i="1"/>
  <c r="F563" i="1"/>
  <c r="G563" i="1"/>
  <c r="E564" i="1"/>
  <c r="F564" i="1"/>
  <c r="G564" i="1"/>
  <c r="E565" i="1"/>
  <c r="F565" i="1"/>
  <c r="G565" i="1"/>
  <c r="E566" i="1"/>
  <c r="F566" i="1"/>
  <c r="G566" i="1"/>
  <c r="E567" i="1"/>
  <c r="F567" i="1"/>
  <c r="G567" i="1"/>
  <c r="E568" i="1"/>
  <c r="F568" i="1"/>
  <c r="G568" i="1"/>
  <c r="E569" i="1"/>
  <c r="F569" i="1"/>
  <c r="G569" i="1"/>
  <c r="E570" i="1"/>
  <c r="F570" i="1"/>
  <c r="G570" i="1"/>
  <c r="E571" i="1"/>
  <c r="F571" i="1"/>
  <c r="G571" i="1"/>
  <c r="E572" i="1"/>
  <c r="F572" i="1"/>
  <c r="G572" i="1"/>
  <c r="E573" i="1"/>
  <c r="F573" i="1"/>
  <c r="G573" i="1"/>
  <c r="E574" i="1"/>
  <c r="F574" i="1"/>
  <c r="G574" i="1"/>
  <c r="E575" i="1"/>
  <c r="F575" i="1"/>
  <c r="G575" i="1"/>
  <c r="E576" i="1"/>
  <c r="F576" i="1"/>
  <c r="G576" i="1"/>
  <c r="E577" i="1"/>
  <c r="F577" i="1"/>
  <c r="G577" i="1"/>
  <c r="E578" i="1"/>
  <c r="F578" i="1"/>
  <c r="G578" i="1"/>
  <c r="E579" i="1"/>
  <c r="F579" i="1"/>
  <c r="G579" i="1"/>
  <c r="E580" i="1"/>
  <c r="F580" i="1"/>
  <c r="G580" i="1"/>
  <c r="E581" i="1"/>
  <c r="F581" i="1"/>
  <c r="G581" i="1"/>
  <c r="E582" i="1"/>
  <c r="F582" i="1"/>
  <c r="G582" i="1"/>
  <c r="E583" i="1"/>
  <c r="F583" i="1"/>
  <c r="G583" i="1"/>
  <c r="E584" i="1"/>
  <c r="F584" i="1"/>
  <c r="G584" i="1"/>
  <c r="E585" i="1"/>
  <c r="F585" i="1"/>
  <c r="G585" i="1"/>
  <c r="E586" i="1"/>
  <c r="F586" i="1"/>
  <c r="G586" i="1"/>
  <c r="E587" i="1"/>
  <c r="F587" i="1"/>
  <c r="G587" i="1"/>
  <c r="E588" i="1"/>
  <c r="F588" i="1"/>
  <c r="G588" i="1"/>
  <c r="E589" i="1"/>
  <c r="F589" i="1"/>
  <c r="G589" i="1"/>
  <c r="E590" i="1"/>
  <c r="F590" i="1"/>
  <c r="G590" i="1"/>
  <c r="E591" i="1"/>
  <c r="F591" i="1"/>
  <c r="G591" i="1"/>
  <c r="E592" i="1"/>
  <c r="F592" i="1"/>
  <c r="G592" i="1"/>
  <c r="E593" i="1"/>
  <c r="F593" i="1"/>
  <c r="G593" i="1"/>
  <c r="E594" i="1"/>
  <c r="F594" i="1"/>
  <c r="G594" i="1"/>
  <c r="E595" i="1"/>
  <c r="F595" i="1"/>
  <c r="G595" i="1"/>
  <c r="E596" i="1"/>
  <c r="F596" i="1"/>
  <c r="G596" i="1"/>
  <c r="E597" i="1"/>
  <c r="F597" i="1"/>
  <c r="G597" i="1"/>
  <c r="E598" i="1"/>
  <c r="F598" i="1"/>
  <c r="G598" i="1"/>
  <c r="E599" i="1"/>
  <c r="F599" i="1"/>
  <c r="G599" i="1"/>
  <c r="E600" i="1"/>
  <c r="F600" i="1"/>
  <c r="G600" i="1"/>
  <c r="E601" i="1"/>
  <c r="F601" i="1"/>
  <c r="G601" i="1"/>
  <c r="E602" i="1"/>
  <c r="F602" i="1"/>
  <c r="G602" i="1"/>
  <c r="E603" i="1"/>
  <c r="F603" i="1"/>
  <c r="G603" i="1"/>
  <c r="E604" i="1"/>
  <c r="F604" i="1"/>
  <c r="G604" i="1"/>
  <c r="E605" i="1"/>
  <c r="F605" i="1"/>
  <c r="G605" i="1"/>
  <c r="E606" i="1"/>
  <c r="F606" i="1"/>
  <c r="G606" i="1"/>
  <c r="E607" i="1"/>
  <c r="F607" i="1"/>
  <c r="G607" i="1"/>
  <c r="E608" i="1"/>
  <c r="F608" i="1"/>
  <c r="G608" i="1"/>
  <c r="E609" i="1"/>
  <c r="F609" i="1"/>
  <c r="G609" i="1"/>
  <c r="E610" i="1"/>
  <c r="F610" i="1"/>
  <c r="G610" i="1"/>
  <c r="E611" i="1"/>
  <c r="F611" i="1"/>
  <c r="G611" i="1"/>
  <c r="E612" i="1"/>
  <c r="F612" i="1"/>
  <c r="G612" i="1"/>
  <c r="E613" i="1"/>
  <c r="F613" i="1"/>
  <c r="G613" i="1"/>
  <c r="E614" i="1"/>
  <c r="F614" i="1"/>
  <c r="G614" i="1"/>
  <c r="E615" i="1"/>
  <c r="F615" i="1"/>
  <c r="G615" i="1"/>
  <c r="E616" i="1"/>
  <c r="F616" i="1"/>
  <c r="G616" i="1"/>
  <c r="E617" i="1"/>
  <c r="F617" i="1"/>
  <c r="G617" i="1"/>
  <c r="E618" i="1"/>
  <c r="F618" i="1"/>
  <c r="G618" i="1"/>
  <c r="E619" i="1"/>
  <c r="F619" i="1"/>
  <c r="G619" i="1"/>
  <c r="E620" i="1"/>
  <c r="F620" i="1"/>
  <c r="G620" i="1"/>
  <c r="E621" i="1"/>
  <c r="F621" i="1"/>
  <c r="G621" i="1"/>
  <c r="E622" i="1"/>
  <c r="F622" i="1"/>
  <c r="G622" i="1"/>
  <c r="E623" i="1"/>
  <c r="F623" i="1"/>
  <c r="G623" i="1"/>
  <c r="E624" i="1"/>
  <c r="F624" i="1"/>
  <c r="G624" i="1"/>
  <c r="E625" i="1"/>
  <c r="F625" i="1"/>
  <c r="G625" i="1"/>
  <c r="E626" i="1"/>
  <c r="F626" i="1"/>
  <c r="G626" i="1"/>
  <c r="E627" i="1"/>
  <c r="F627" i="1"/>
  <c r="G627" i="1"/>
  <c r="E628" i="1"/>
  <c r="F628" i="1"/>
  <c r="G628" i="1"/>
  <c r="E629" i="1"/>
  <c r="F629" i="1"/>
  <c r="G629" i="1"/>
  <c r="E630" i="1"/>
  <c r="F630" i="1"/>
  <c r="G630" i="1"/>
  <c r="E631" i="1"/>
  <c r="F631" i="1"/>
  <c r="G631" i="1"/>
  <c r="E632" i="1"/>
  <c r="F632" i="1"/>
  <c r="G632" i="1"/>
  <c r="E633" i="1"/>
  <c r="F633" i="1"/>
  <c r="G633" i="1"/>
  <c r="E634" i="1"/>
  <c r="F634" i="1"/>
  <c r="G634" i="1"/>
  <c r="E635" i="1"/>
  <c r="F635" i="1"/>
  <c r="G635" i="1"/>
  <c r="E636" i="1"/>
  <c r="F636" i="1"/>
  <c r="G636" i="1"/>
  <c r="E637" i="1"/>
  <c r="F637" i="1"/>
  <c r="G637" i="1"/>
  <c r="E638" i="1"/>
  <c r="F638" i="1"/>
  <c r="G638" i="1"/>
  <c r="E639" i="1"/>
  <c r="F639" i="1"/>
  <c r="G639" i="1"/>
  <c r="E640" i="1"/>
  <c r="F640" i="1"/>
  <c r="G640" i="1"/>
  <c r="E641" i="1"/>
  <c r="F641" i="1"/>
  <c r="G641" i="1"/>
  <c r="E642" i="1"/>
  <c r="F642" i="1"/>
  <c r="G642" i="1"/>
  <c r="E643" i="1"/>
  <c r="F643" i="1"/>
  <c r="G643" i="1"/>
  <c r="E644" i="1"/>
  <c r="F644" i="1"/>
  <c r="G644" i="1"/>
  <c r="E645" i="1"/>
  <c r="F645" i="1"/>
  <c r="G645" i="1"/>
  <c r="E646" i="1"/>
  <c r="F646" i="1"/>
  <c r="G646" i="1"/>
  <c r="E647" i="1"/>
  <c r="F647" i="1"/>
  <c r="G647" i="1"/>
  <c r="E648" i="1"/>
  <c r="F648" i="1"/>
  <c r="G648" i="1"/>
  <c r="E649" i="1"/>
  <c r="F649" i="1"/>
  <c r="G649" i="1"/>
  <c r="E650" i="1"/>
  <c r="F650" i="1"/>
  <c r="G650" i="1"/>
  <c r="E651" i="1"/>
  <c r="F651" i="1"/>
  <c r="G651" i="1"/>
  <c r="E652" i="1"/>
  <c r="F652" i="1"/>
  <c r="G652" i="1"/>
  <c r="E653" i="1"/>
  <c r="F653" i="1"/>
  <c r="G653" i="1"/>
  <c r="E654" i="1"/>
  <c r="F654" i="1"/>
  <c r="G654" i="1"/>
  <c r="E655" i="1"/>
  <c r="F655" i="1"/>
  <c r="G655" i="1"/>
  <c r="E656" i="1"/>
  <c r="F656" i="1"/>
  <c r="G656" i="1"/>
  <c r="E657" i="1"/>
  <c r="F657" i="1"/>
  <c r="G657" i="1"/>
  <c r="E658" i="1"/>
  <c r="F658" i="1"/>
  <c r="G658" i="1"/>
  <c r="E659" i="1"/>
  <c r="F659" i="1"/>
  <c r="G659" i="1"/>
  <c r="E660" i="1"/>
  <c r="F660" i="1"/>
  <c r="G660" i="1"/>
  <c r="E661" i="1"/>
  <c r="F661" i="1"/>
  <c r="G661" i="1"/>
  <c r="E662" i="1"/>
  <c r="F662" i="1"/>
  <c r="G662" i="1"/>
  <c r="E663" i="1"/>
  <c r="F663" i="1"/>
  <c r="G663" i="1"/>
  <c r="E664" i="1"/>
  <c r="F664" i="1"/>
  <c r="G664" i="1"/>
  <c r="E665" i="1"/>
  <c r="F665" i="1"/>
  <c r="G665" i="1"/>
  <c r="E666" i="1"/>
  <c r="F666" i="1"/>
  <c r="G666" i="1"/>
  <c r="E667" i="1"/>
  <c r="F667" i="1"/>
  <c r="G667" i="1"/>
  <c r="E668" i="1"/>
  <c r="F668" i="1"/>
  <c r="G668" i="1"/>
  <c r="E669" i="1"/>
  <c r="F669" i="1"/>
  <c r="G669" i="1"/>
  <c r="E670" i="1"/>
  <c r="F670" i="1"/>
  <c r="G670" i="1"/>
  <c r="E671" i="1"/>
  <c r="F671" i="1"/>
  <c r="G671" i="1"/>
  <c r="E672" i="1"/>
  <c r="F672" i="1"/>
  <c r="G672" i="1"/>
  <c r="E673" i="1"/>
  <c r="F673" i="1"/>
  <c r="G673" i="1"/>
  <c r="E674" i="1"/>
  <c r="F674" i="1"/>
  <c r="G674" i="1"/>
  <c r="E675" i="1"/>
  <c r="F675" i="1"/>
  <c r="G675" i="1"/>
  <c r="E676" i="1"/>
  <c r="F676" i="1"/>
  <c r="G676" i="1"/>
  <c r="E677" i="1"/>
  <c r="F677" i="1"/>
  <c r="G677" i="1"/>
  <c r="E678" i="1"/>
  <c r="F678" i="1"/>
  <c r="G678" i="1"/>
  <c r="E679" i="1"/>
  <c r="F679" i="1"/>
  <c r="G679" i="1"/>
  <c r="E680" i="1"/>
  <c r="F680" i="1"/>
  <c r="G680" i="1"/>
  <c r="E681" i="1"/>
  <c r="F681" i="1"/>
  <c r="G681" i="1"/>
  <c r="E682" i="1"/>
  <c r="F682" i="1"/>
  <c r="G682" i="1"/>
  <c r="E683" i="1"/>
  <c r="F683" i="1"/>
  <c r="G683" i="1"/>
  <c r="E684" i="1"/>
  <c r="F684" i="1"/>
  <c r="G684" i="1"/>
  <c r="E685" i="1"/>
  <c r="F685" i="1"/>
  <c r="G685" i="1"/>
  <c r="E686" i="1"/>
  <c r="F686" i="1"/>
  <c r="G686" i="1"/>
  <c r="E687" i="1"/>
  <c r="F687" i="1"/>
  <c r="G687" i="1"/>
  <c r="E688" i="1"/>
  <c r="F688" i="1"/>
  <c r="G688" i="1"/>
  <c r="E689" i="1"/>
  <c r="F689" i="1"/>
  <c r="G689" i="1"/>
  <c r="E690" i="1"/>
  <c r="F690" i="1"/>
  <c r="G690" i="1"/>
  <c r="E691" i="1"/>
  <c r="F691" i="1"/>
  <c r="G691" i="1"/>
  <c r="E692" i="1"/>
  <c r="F692" i="1"/>
  <c r="G692" i="1"/>
  <c r="E693" i="1"/>
  <c r="F693" i="1"/>
  <c r="G693" i="1"/>
  <c r="E694" i="1"/>
  <c r="F694" i="1"/>
  <c r="G694" i="1"/>
  <c r="E695" i="1"/>
  <c r="F695" i="1"/>
  <c r="G695" i="1"/>
  <c r="E696" i="1"/>
  <c r="F696" i="1"/>
  <c r="G696" i="1"/>
  <c r="E697" i="1"/>
  <c r="F697" i="1"/>
  <c r="G697" i="1"/>
  <c r="E698" i="1"/>
  <c r="F698" i="1"/>
  <c r="G698" i="1"/>
  <c r="E699" i="1"/>
  <c r="F699" i="1"/>
  <c r="G699" i="1"/>
  <c r="E700" i="1"/>
  <c r="F700" i="1"/>
  <c r="G700" i="1"/>
  <c r="E701" i="1"/>
  <c r="F701" i="1"/>
  <c r="G701" i="1"/>
  <c r="E702" i="1"/>
  <c r="F702" i="1"/>
  <c r="G702" i="1"/>
  <c r="E703" i="1"/>
  <c r="F703" i="1"/>
  <c r="G703" i="1"/>
  <c r="E704" i="1"/>
  <c r="F704" i="1"/>
  <c r="G704" i="1"/>
  <c r="E705" i="1"/>
  <c r="F705" i="1"/>
  <c r="G705" i="1"/>
  <c r="E706" i="1"/>
  <c r="F706" i="1"/>
  <c r="G706" i="1"/>
  <c r="E707" i="1"/>
  <c r="F707" i="1"/>
  <c r="G707" i="1"/>
  <c r="E708" i="1"/>
  <c r="F708" i="1"/>
  <c r="G708" i="1"/>
  <c r="E709" i="1"/>
  <c r="F709" i="1"/>
  <c r="G709" i="1"/>
  <c r="E710" i="1"/>
  <c r="F710" i="1"/>
  <c r="G710" i="1"/>
  <c r="E711" i="1"/>
  <c r="F711" i="1"/>
  <c r="G711" i="1"/>
  <c r="E712" i="1"/>
  <c r="F712" i="1"/>
  <c r="G712" i="1"/>
  <c r="E713" i="1"/>
  <c r="F713" i="1"/>
  <c r="G713" i="1"/>
  <c r="E714" i="1"/>
  <c r="F714" i="1"/>
  <c r="G714" i="1"/>
  <c r="E715" i="1"/>
  <c r="F715" i="1"/>
  <c r="G715" i="1"/>
  <c r="E716" i="1"/>
  <c r="F716" i="1"/>
  <c r="G716" i="1"/>
  <c r="E717" i="1"/>
  <c r="F717" i="1"/>
  <c r="G717" i="1"/>
  <c r="E718" i="1"/>
  <c r="F718" i="1"/>
  <c r="G718" i="1"/>
  <c r="E719" i="1"/>
  <c r="F719" i="1"/>
  <c r="G719" i="1"/>
  <c r="E720" i="1"/>
  <c r="F720" i="1"/>
  <c r="G720" i="1"/>
  <c r="E721" i="1"/>
  <c r="F721" i="1"/>
  <c r="G721" i="1"/>
  <c r="E722" i="1"/>
  <c r="F722" i="1"/>
  <c r="G722" i="1"/>
  <c r="E723" i="1"/>
  <c r="F723" i="1"/>
  <c r="G723" i="1"/>
  <c r="E724" i="1"/>
  <c r="F724" i="1"/>
  <c r="G724" i="1"/>
  <c r="E725" i="1"/>
  <c r="F725" i="1"/>
  <c r="G725" i="1"/>
  <c r="E726" i="1"/>
  <c r="F726" i="1"/>
  <c r="G726" i="1"/>
  <c r="E727" i="1"/>
  <c r="F727" i="1"/>
  <c r="G727" i="1"/>
  <c r="E728" i="1"/>
  <c r="F728" i="1"/>
  <c r="G728" i="1"/>
  <c r="E729" i="1"/>
  <c r="F729" i="1"/>
  <c r="G729" i="1"/>
  <c r="E730" i="1"/>
  <c r="F730" i="1"/>
  <c r="G730" i="1"/>
  <c r="E731" i="1"/>
  <c r="F731" i="1"/>
  <c r="G731" i="1"/>
  <c r="E732" i="1"/>
  <c r="F732" i="1"/>
  <c r="G732" i="1"/>
  <c r="E733" i="1"/>
  <c r="F733" i="1"/>
  <c r="G733" i="1"/>
  <c r="E734" i="1"/>
  <c r="F734" i="1"/>
  <c r="G734" i="1"/>
  <c r="E735" i="1"/>
  <c r="F735" i="1"/>
  <c r="G735" i="1"/>
  <c r="E736" i="1"/>
  <c r="F736" i="1"/>
  <c r="G736" i="1"/>
  <c r="E737" i="1"/>
  <c r="F737" i="1"/>
  <c r="G737" i="1"/>
  <c r="E738" i="1"/>
  <c r="F738" i="1"/>
  <c r="G738" i="1"/>
  <c r="E739" i="1"/>
  <c r="F739" i="1"/>
  <c r="G739" i="1"/>
  <c r="E740" i="1"/>
  <c r="F740" i="1"/>
  <c r="G740" i="1"/>
  <c r="E741" i="1"/>
  <c r="F741" i="1"/>
  <c r="G741" i="1"/>
  <c r="E742" i="1"/>
  <c r="F742" i="1"/>
  <c r="G742" i="1"/>
  <c r="E743" i="1"/>
  <c r="F743" i="1"/>
  <c r="G743" i="1"/>
  <c r="E744" i="1"/>
  <c r="F744" i="1"/>
  <c r="G744" i="1"/>
  <c r="E745" i="1"/>
  <c r="F745" i="1"/>
  <c r="G745" i="1"/>
  <c r="E746" i="1"/>
  <c r="F746" i="1"/>
  <c r="G746" i="1"/>
  <c r="E747" i="1"/>
  <c r="F747" i="1"/>
  <c r="G747" i="1"/>
  <c r="E748" i="1"/>
  <c r="F748" i="1"/>
  <c r="G748" i="1"/>
  <c r="E749" i="1"/>
  <c r="F749" i="1"/>
  <c r="G749" i="1"/>
  <c r="E750" i="1"/>
  <c r="F750" i="1"/>
  <c r="G750" i="1"/>
  <c r="E751" i="1"/>
  <c r="F751" i="1"/>
  <c r="G751" i="1"/>
  <c r="E752" i="1"/>
  <c r="F752" i="1"/>
  <c r="G752" i="1"/>
  <c r="E753" i="1"/>
  <c r="F753" i="1"/>
  <c r="G753" i="1"/>
  <c r="E754" i="1"/>
  <c r="F754" i="1"/>
  <c r="G754" i="1"/>
  <c r="E755" i="1"/>
  <c r="F755" i="1"/>
  <c r="G755" i="1"/>
  <c r="E756" i="1"/>
  <c r="F756" i="1"/>
  <c r="G756" i="1"/>
  <c r="E757" i="1"/>
  <c r="F757" i="1"/>
  <c r="G757" i="1"/>
  <c r="E758" i="1"/>
  <c r="F758" i="1"/>
  <c r="G758" i="1"/>
  <c r="E759" i="1"/>
  <c r="F759" i="1"/>
  <c r="G759" i="1"/>
  <c r="E760" i="1"/>
  <c r="F760" i="1"/>
  <c r="G760" i="1"/>
  <c r="E761" i="1"/>
  <c r="F761" i="1"/>
  <c r="G761" i="1"/>
  <c r="E762" i="1"/>
  <c r="F762" i="1"/>
  <c r="G762" i="1"/>
  <c r="E763" i="1"/>
  <c r="F763" i="1"/>
  <c r="G763" i="1"/>
  <c r="E764" i="1"/>
  <c r="F764" i="1"/>
  <c r="G764" i="1"/>
  <c r="E765" i="1"/>
  <c r="F765" i="1"/>
  <c r="G765" i="1"/>
  <c r="E766" i="1"/>
  <c r="F766" i="1"/>
  <c r="G766" i="1"/>
  <c r="E767" i="1"/>
  <c r="F767" i="1"/>
  <c r="G767" i="1"/>
  <c r="E768" i="1"/>
  <c r="F768" i="1"/>
  <c r="G768" i="1"/>
  <c r="E769" i="1"/>
  <c r="F769" i="1"/>
  <c r="G769" i="1"/>
  <c r="E770" i="1"/>
  <c r="F770" i="1"/>
  <c r="G770" i="1"/>
  <c r="E771" i="1"/>
  <c r="F771" i="1"/>
  <c r="G771" i="1"/>
  <c r="E772" i="1"/>
  <c r="F772" i="1"/>
  <c r="G772" i="1"/>
  <c r="E773" i="1"/>
  <c r="F773" i="1"/>
  <c r="G773" i="1"/>
  <c r="E774" i="1"/>
  <c r="F774" i="1"/>
  <c r="G774" i="1"/>
  <c r="E775" i="1"/>
  <c r="F775" i="1"/>
  <c r="G775" i="1"/>
  <c r="E776" i="1"/>
  <c r="F776" i="1"/>
  <c r="G776" i="1"/>
  <c r="E777" i="1"/>
  <c r="F777" i="1"/>
  <c r="G777" i="1"/>
  <c r="E778" i="1"/>
  <c r="F778" i="1"/>
  <c r="G778" i="1"/>
  <c r="E779" i="1"/>
  <c r="F779" i="1"/>
  <c r="G779" i="1"/>
  <c r="E780" i="1"/>
  <c r="F780" i="1"/>
  <c r="G780" i="1"/>
  <c r="E781" i="1"/>
  <c r="F781" i="1"/>
  <c r="G781" i="1"/>
  <c r="E782" i="1"/>
  <c r="F782" i="1"/>
  <c r="G782" i="1"/>
  <c r="E783" i="1"/>
  <c r="F783" i="1"/>
  <c r="G783" i="1"/>
  <c r="E784" i="1"/>
  <c r="F784" i="1"/>
  <c r="G784" i="1"/>
  <c r="E785" i="1"/>
  <c r="F785" i="1"/>
  <c r="G785" i="1"/>
  <c r="E786" i="1"/>
  <c r="F786" i="1"/>
  <c r="G786" i="1"/>
  <c r="E787" i="1"/>
  <c r="F787" i="1"/>
  <c r="G787" i="1"/>
  <c r="E788" i="1"/>
  <c r="F788" i="1"/>
  <c r="G788" i="1"/>
  <c r="E789" i="1"/>
  <c r="F789" i="1"/>
  <c r="G789" i="1"/>
  <c r="E790" i="1"/>
  <c r="F790" i="1"/>
  <c r="G790" i="1"/>
  <c r="E791" i="1"/>
  <c r="F791" i="1"/>
  <c r="G791" i="1"/>
  <c r="E792" i="1"/>
  <c r="F792" i="1"/>
  <c r="G792" i="1"/>
  <c r="E793" i="1"/>
  <c r="F793" i="1"/>
  <c r="G793" i="1"/>
  <c r="E794" i="1"/>
  <c r="F794" i="1"/>
  <c r="G794" i="1"/>
  <c r="E795" i="1"/>
  <c r="F795" i="1"/>
  <c r="G795" i="1"/>
  <c r="E796" i="1"/>
  <c r="F796" i="1"/>
  <c r="G796" i="1"/>
  <c r="E797" i="1"/>
  <c r="F797" i="1"/>
  <c r="G797" i="1"/>
  <c r="E798" i="1"/>
  <c r="F798" i="1"/>
  <c r="G798" i="1"/>
  <c r="E799" i="1"/>
  <c r="F799" i="1"/>
  <c r="G799" i="1"/>
  <c r="E800" i="1"/>
  <c r="F800" i="1"/>
  <c r="G800" i="1"/>
  <c r="E801" i="1"/>
  <c r="F801" i="1"/>
  <c r="G801" i="1"/>
  <c r="E802" i="1"/>
  <c r="F802" i="1"/>
  <c r="G802" i="1"/>
  <c r="E803" i="1"/>
  <c r="F803" i="1"/>
  <c r="G803" i="1"/>
  <c r="E804" i="1"/>
  <c r="F804" i="1"/>
  <c r="G804" i="1"/>
  <c r="E805" i="1"/>
  <c r="F805" i="1"/>
  <c r="G805" i="1"/>
  <c r="E806" i="1"/>
  <c r="F806" i="1"/>
  <c r="G806" i="1"/>
  <c r="E807" i="1"/>
  <c r="F807" i="1"/>
  <c r="G807" i="1"/>
  <c r="E808" i="1"/>
  <c r="F808" i="1"/>
  <c r="G808" i="1"/>
  <c r="E809" i="1"/>
  <c r="F809" i="1"/>
  <c r="G809" i="1"/>
  <c r="E810" i="1"/>
  <c r="F810" i="1"/>
  <c r="G810" i="1"/>
  <c r="E811" i="1"/>
  <c r="F811" i="1"/>
  <c r="G811" i="1"/>
  <c r="E812" i="1"/>
  <c r="F812" i="1"/>
  <c r="G812" i="1"/>
  <c r="E813" i="1"/>
  <c r="F813" i="1"/>
  <c r="G813" i="1"/>
  <c r="E814" i="1"/>
  <c r="F814" i="1"/>
  <c r="G814" i="1"/>
  <c r="E815" i="1"/>
  <c r="F815" i="1"/>
  <c r="G815" i="1"/>
  <c r="E816" i="1"/>
  <c r="F816" i="1"/>
  <c r="G816" i="1"/>
  <c r="E817" i="1"/>
  <c r="F817" i="1"/>
  <c r="G817" i="1"/>
  <c r="E818" i="1"/>
  <c r="F818" i="1"/>
  <c r="G818" i="1"/>
  <c r="E819" i="1"/>
  <c r="F819" i="1"/>
  <c r="G819" i="1"/>
  <c r="E820" i="1"/>
  <c r="F820" i="1"/>
  <c r="G820" i="1"/>
  <c r="E821" i="1"/>
  <c r="F821" i="1"/>
  <c r="G821" i="1"/>
  <c r="E822" i="1"/>
  <c r="F822" i="1"/>
  <c r="G822" i="1"/>
  <c r="E823" i="1"/>
  <c r="F823" i="1"/>
  <c r="G823" i="1"/>
  <c r="E824" i="1"/>
  <c r="F824" i="1"/>
  <c r="G824" i="1"/>
  <c r="E825" i="1"/>
  <c r="F825" i="1"/>
  <c r="G825" i="1"/>
  <c r="E826" i="1"/>
  <c r="F826" i="1"/>
  <c r="G826" i="1"/>
  <c r="E827" i="1"/>
  <c r="F827" i="1"/>
  <c r="G827" i="1"/>
  <c r="E828" i="1"/>
  <c r="F828" i="1"/>
  <c r="G828" i="1"/>
  <c r="E829" i="1"/>
  <c r="F829" i="1"/>
  <c r="G829" i="1"/>
  <c r="E830" i="1"/>
  <c r="F830" i="1"/>
  <c r="G830" i="1"/>
  <c r="E831" i="1"/>
  <c r="F831" i="1"/>
  <c r="G831" i="1"/>
  <c r="E832" i="1"/>
  <c r="F832" i="1"/>
  <c r="G832" i="1"/>
  <c r="E833" i="1"/>
  <c r="F833" i="1"/>
  <c r="G833" i="1"/>
  <c r="E834" i="1"/>
  <c r="F834" i="1"/>
  <c r="G834" i="1"/>
  <c r="E835" i="1"/>
  <c r="F835" i="1"/>
  <c r="G835" i="1"/>
  <c r="E836" i="1"/>
  <c r="F836" i="1"/>
  <c r="G836" i="1"/>
  <c r="E837" i="1"/>
  <c r="F837" i="1"/>
  <c r="G837" i="1"/>
  <c r="E838" i="1"/>
  <c r="F838" i="1"/>
  <c r="G838" i="1"/>
  <c r="E839" i="1"/>
  <c r="F839" i="1"/>
  <c r="G839" i="1"/>
  <c r="E840" i="1"/>
  <c r="F840" i="1"/>
  <c r="G840" i="1"/>
  <c r="E841" i="1"/>
  <c r="F841" i="1"/>
  <c r="G841" i="1"/>
  <c r="E842" i="1"/>
  <c r="F842" i="1"/>
  <c r="G842" i="1"/>
  <c r="E843" i="1"/>
  <c r="F843" i="1"/>
  <c r="G843" i="1"/>
  <c r="E844" i="1"/>
  <c r="F844" i="1"/>
  <c r="G844" i="1"/>
  <c r="E845" i="1"/>
  <c r="F845" i="1"/>
  <c r="G845" i="1"/>
  <c r="E846" i="1"/>
  <c r="F846" i="1"/>
  <c r="G846" i="1"/>
  <c r="E847" i="1"/>
  <c r="F847" i="1"/>
  <c r="G847" i="1"/>
  <c r="E848" i="1"/>
  <c r="F848" i="1"/>
  <c r="G848" i="1"/>
  <c r="E849" i="1"/>
  <c r="F849" i="1"/>
  <c r="G849" i="1"/>
  <c r="E850" i="1"/>
  <c r="F850" i="1"/>
  <c r="G850" i="1"/>
  <c r="E851" i="1"/>
  <c r="F851" i="1"/>
  <c r="G851" i="1"/>
  <c r="E852" i="1"/>
  <c r="F852" i="1"/>
  <c r="G852" i="1"/>
  <c r="E853" i="1"/>
  <c r="F853" i="1"/>
  <c r="G853" i="1"/>
  <c r="E854" i="1"/>
  <c r="F854" i="1"/>
  <c r="G854" i="1"/>
  <c r="E855" i="1"/>
  <c r="F855" i="1"/>
  <c r="G855" i="1"/>
  <c r="E856" i="1"/>
  <c r="F856" i="1"/>
  <c r="G856" i="1"/>
  <c r="E857" i="1"/>
  <c r="F857" i="1"/>
  <c r="G857" i="1"/>
  <c r="E858" i="1"/>
  <c r="F858" i="1"/>
  <c r="G858" i="1"/>
  <c r="E859" i="1"/>
  <c r="F859" i="1"/>
  <c r="G859" i="1"/>
  <c r="E860" i="1"/>
  <c r="F860" i="1"/>
  <c r="G860" i="1"/>
  <c r="E861" i="1"/>
  <c r="F861" i="1"/>
  <c r="G861" i="1"/>
  <c r="E862" i="1"/>
  <c r="F862" i="1"/>
  <c r="G862" i="1"/>
  <c r="E863" i="1"/>
  <c r="F863" i="1"/>
  <c r="G863" i="1"/>
  <c r="E864" i="1"/>
  <c r="F864" i="1"/>
  <c r="G864" i="1"/>
  <c r="E865" i="1"/>
  <c r="F865" i="1"/>
  <c r="G865" i="1"/>
  <c r="E866" i="1"/>
  <c r="F866" i="1"/>
  <c r="G866" i="1"/>
  <c r="E867" i="1"/>
  <c r="F867" i="1"/>
  <c r="G867" i="1"/>
  <c r="E868" i="1"/>
  <c r="F868" i="1"/>
  <c r="G868" i="1"/>
  <c r="E869" i="1"/>
  <c r="F869" i="1"/>
  <c r="G869" i="1"/>
  <c r="E870" i="1"/>
  <c r="F870" i="1"/>
  <c r="G870" i="1"/>
  <c r="E871" i="1"/>
  <c r="F871" i="1"/>
  <c r="G871" i="1"/>
  <c r="E872" i="1"/>
  <c r="F872" i="1"/>
  <c r="G872" i="1"/>
  <c r="E873" i="1"/>
  <c r="F873" i="1"/>
  <c r="G873" i="1"/>
  <c r="E874" i="1"/>
  <c r="F874" i="1"/>
  <c r="G874" i="1"/>
  <c r="E875" i="1"/>
  <c r="F875" i="1"/>
  <c r="G875" i="1"/>
  <c r="E876" i="1"/>
  <c r="F876" i="1"/>
  <c r="G876" i="1"/>
  <c r="E877" i="1"/>
  <c r="F877" i="1"/>
  <c r="G877" i="1"/>
  <c r="E878" i="1"/>
  <c r="F878" i="1"/>
  <c r="G878" i="1"/>
  <c r="E879" i="1"/>
  <c r="F879" i="1"/>
  <c r="G879" i="1"/>
  <c r="E880" i="1"/>
  <c r="F880" i="1"/>
  <c r="G880" i="1"/>
  <c r="E881" i="1"/>
  <c r="F881" i="1"/>
  <c r="G881" i="1"/>
  <c r="E882" i="1"/>
  <c r="F882" i="1"/>
  <c r="G882" i="1"/>
  <c r="E883" i="1"/>
  <c r="F883" i="1"/>
  <c r="G883" i="1"/>
  <c r="E884" i="1"/>
  <c r="F884" i="1"/>
  <c r="G884" i="1"/>
  <c r="E885" i="1"/>
  <c r="F885" i="1"/>
  <c r="G885" i="1"/>
  <c r="E886" i="1"/>
  <c r="F886" i="1"/>
  <c r="G886" i="1"/>
  <c r="E887" i="1"/>
  <c r="F887" i="1"/>
  <c r="G887" i="1"/>
  <c r="E888" i="1"/>
  <c r="F888" i="1"/>
  <c r="G888" i="1"/>
  <c r="E889" i="1"/>
  <c r="F889" i="1"/>
  <c r="G889" i="1"/>
  <c r="E890" i="1"/>
  <c r="F890" i="1"/>
  <c r="G890" i="1"/>
  <c r="E891" i="1"/>
  <c r="F891" i="1"/>
  <c r="G891" i="1"/>
  <c r="E892" i="1"/>
  <c r="F892" i="1"/>
  <c r="G892" i="1"/>
  <c r="E893" i="1"/>
  <c r="F893" i="1"/>
  <c r="G893" i="1"/>
  <c r="E894" i="1"/>
  <c r="F894" i="1"/>
  <c r="G894" i="1"/>
  <c r="E895" i="1"/>
  <c r="F895" i="1"/>
  <c r="G895" i="1"/>
  <c r="E896" i="1"/>
  <c r="F896" i="1"/>
  <c r="G896" i="1"/>
  <c r="E897" i="1"/>
  <c r="F897" i="1"/>
  <c r="G897" i="1"/>
  <c r="E898" i="1"/>
  <c r="F898" i="1"/>
  <c r="G898" i="1"/>
  <c r="E899" i="1"/>
  <c r="F899" i="1"/>
  <c r="G899" i="1"/>
  <c r="E900" i="1"/>
  <c r="F900" i="1"/>
  <c r="G900" i="1"/>
  <c r="E901" i="1"/>
  <c r="F901" i="1"/>
  <c r="G901" i="1"/>
  <c r="E902" i="1"/>
  <c r="F902" i="1"/>
  <c r="G902" i="1"/>
  <c r="E903" i="1"/>
  <c r="F903" i="1"/>
  <c r="G903" i="1"/>
  <c r="E904" i="1"/>
  <c r="F904" i="1"/>
  <c r="G904" i="1"/>
  <c r="E905" i="1"/>
  <c r="F905" i="1"/>
  <c r="G905" i="1"/>
  <c r="E906" i="1"/>
  <c r="F906" i="1"/>
  <c r="G906" i="1"/>
  <c r="E907" i="1"/>
  <c r="F907" i="1"/>
  <c r="G907" i="1"/>
  <c r="E908" i="1"/>
  <c r="F908" i="1"/>
  <c r="G908" i="1"/>
  <c r="E909" i="1"/>
  <c r="F909" i="1"/>
  <c r="G909" i="1"/>
  <c r="E910" i="1"/>
  <c r="F910" i="1"/>
  <c r="G910" i="1"/>
  <c r="E911" i="1"/>
  <c r="F911" i="1"/>
  <c r="G911" i="1"/>
  <c r="E912" i="1"/>
  <c r="F912" i="1"/>
  <c r="G912" i="1"/>
  <c r="E913" i="1"/>
  <c r="F913" i="1"/>
  <c r="G913" i="1"/>
  <c r="E914" i="1"/>
  <c r="F914" i="1"/>
  <c r="G914" i="1"/>
  <c r="E915" i="1"/>
  <c r="F915" i="1"/>
  <c r="G915" i="1"/>
  <c r="E916" i="1"/>
  <c r="F916" i="1"/>
  <c r="G916" i="1"/>
  <c r="E917" i="1"/>
  <c r="F917" i="1"/>
  <c r="G917" i="1"/>
  <c r="E918" i="1"/>
  <c r="F918" i="1"/>
  <c r="G918" i="1"/>
  <c r="E919" i="1"/>
  <c r="F919" i="1"/>
  <c r="G919" i="1"/>
  <c r="E920" i="1"/>
  <c r="F920" i="1"/>
  <c r="G920" i="1"/>
  <c r="E921" i="1"/>
  <c r="F921" i="1"/>
  <c r="G921" i="1"/>
  <c r="E922" i="1"/>
  <c r="F922" i="1"/>
  <c r="G922" i="1"/>
  <c r="E923" i="1"/>
  <c r="F923" i="1"/>
  <c r="G923" i="1"/>
  <c r="E924" i="1"/>
  <c r="F924" i="1"/>
  <c r="G924" i="1"/>
  <c r="E925" i="1"/>
  <c r="F925" i="1"/>
  <c r="G925" i="1"/>
  <c r="E926" i="1"/>
  <c r="F926" i="1"/>
  <c r="G926" i="1"/>
  <c r="E927" i="1"/>
  <c r="F927" i="1"/>
  <c r="G927" i="1"/>
  <c r="E928" i="1"/>
  <c r="F928" i="1"/>
  <c r="G928" i="1"/>
  <c r="E929" i="1"/>
  <c r="F929" i="1"/>
  <c r="G929" i="1"/>
  <c r="E930" i="1"/>
  <c r="F930" i="1"/>
  <c r="G930" i="1"/>
  <c r="E931" i="1"/>
  <c r="F931" i="1"/>
  <c r="G931" i="1"/>
  <c r="E932" i="1"/>
  <c r="F932" i="1"/>
  <c r="G932" i="1"/>
  <c r="E933" i="1"/>
  <c r="F933" i="1"/>
  <c r="G933" i="1"/>
  <c r="E934" i="1"/>
  <c r="F934" i="1"/>
  <c r="G934" i="1"/>
  <c r="E935" i="1"/>
  <c r="F935" i="1"/>
  <c r="G935" i="1"/>
  <c r="E936" i="1"/>
  <c r="F936" i="1"/>
  <c r="G936" i="1"/>
  <c r="E937" i="1"/>
  <c r="F937" i="1"/>
  <c r="G937" i="1"/>
  <c r="E938" i="1"/>
  <c r="F938" i="1"/>
  <c r="G938" i="1"/>
  <c r="E939" i="1"/>
  <c r="F939" i="1"/>
  <c r="G939" i="1"/>
  <c r="E940" i="1"/>
  <c r="F940" i="1"/>
  <c r="G940" i="1"/>
  <c r="E941" i="1"/>
  <c r="F941" i="1"/>
  <c r="G941" i="1"/>
  <c r="E942" i="1"/>
  <c r="F942" i="1"/>
  <c r="G942" i="1"/>
  <c r="E943" i="1"/>
  <c r="F943" i="1"/>
  <c r="G943" i="1"/>
  <c r="E944" i="1"/>
  <c r="F944" i="1"/>
  <c r="G944" i="1"/>
  <c r="E945" i="1"/>
  <c r="F945" i="1"/>
  <c r="G945" i="1"/>
  <c r="E946" i="1"/>
  <c r="F946" i="1"/>
  <c r="G946" i="1"/>
  <c r="E947" i="1"/>
  <c r="F947" i="1"/>
  <c r="G947" i="1"/>
  <c r="E948" i="1"/>
  <c r="F948" i="1"/>
  <c r="G948" i="1"/>
  <c r="E949" i="1"/>
  <c r="F949" i="1"/>
  <c r="G949" i="1"/>
  <c r="E950" i="1"/>
  <c r="F950" i="1"/>
  <c r="G950" i="1"/>
  <c r="E951" i="1"/>
  <c r="F951" i="1"/>
  <c r="G951" i="1"/>
  <c r="E952" i="1"/>
  <c r="F952" i="1"/>
  <c r="G952" i="1"/>
  <c r="E953" i="1"/>
  <c r="F953" i="1"/>
  <c r="G953" i="1"/>
  <c r="E954" i="1"/>
  <c r="F954" i="1"/>
  <c r="G954" i="1"/>
  <c r="E955" i="1"/>
  <c r="F955" i="1"/>
  <c r="G955" i="1"/>
  <c r="E956" i="1"/>
  <c r="F956" i="1"/>
  <c r="G956" i="1"/>
  <c r="E957" i="1"/>
  <c r="F957" i="1"/>
  <c r="G957" i="1"/>
  <c r="E958" i="1"/>
  <c r="F958" i="1"/>
  <c r="G958" i="1"/>
  <c r="E959" i="1"/>
  <c r="F959" i="1"/>
  <c r="G959" i="1"/>
  <c r="E960" i="1"/>
  <c r="F960" i="1"/>
  <c r="G960" i="1"/>
  <c r="E961" i="1"/>
  <c r="F961" i="1"/>
  <c r="G961" i="1"/>
  <c r="E962" i="1"/>
  <c r="F962" i="1"/>
  <c r="G962" i="1"/>
  <c r="E963" i="1"/>
  <c r="F963" i="1"/>
  <c r="G963" i="1"/>
  <c r="E964" i="1"/>
  <c r="F964" i="1"/>
  <c r="G964" i="1"/>
  <c r="E965" i="1"/>
  <c r="F965" i="1"/>
  <c r="G965" i="1"/>
  <c r="E966" i="1"/>
  <c r="F966" i="1"/>
  <c r="G966" i="1"/>
  <c r="E967" i="1"/>
  <c r="F967" i="1"/>
  <c r="G967" i="1"/>
  <c r="E968" i="1"/>
  <c r="F968" i="1"/>
  <c r="G968" i="1"/>
  <c r="E969" i="1"/>
  <c r="F969" i="1"/>
  <c r="G969" i="1"/>
  <c r="E970" i="1"/>
  <c r="F970" i="1"/>
  <c r="G970" i="1"/>
  <c r="E971" i="1"/>
  <c r="F971" i="1"/>
  <c r="G971" i="1"/>
  <c r="E972" i="1"/>
  <c r="F972" i="1"/>
  <c r="G972" i="1"/>
  <c r="E973" i="1"/>
  <c r="F973" i="1"/>
  <c r="G973" i="1"/>
  <c r="E974" i="1"/>
  <c r="F974" i="1"/>
  <c r="G974" i="1"/>
  <c r="E975" i="1"/>
  <c r="F975" i="1"/>
  <c r="G975" i="1"/>
  <c r="E976" i="1"/>
  <c r="F976" i="1"/>
  <c r="G976" i="1"/>
  <c r="E977" i="1"/>
  <c r="F977" i="1"/>
  <c r="G977" i="1"/>
  <c r="E978" i="1"/>
  <c r="F978" i="1"/>
  <c r="G978" i="1"/>
  <c r="E979" i="1"/>
  <c r="F979" i="1"/>
  <c r="G979" i="1"/>
  <c r="E980" i="1"/>
  <c r="F980" i="1"/>
  <c r="G980" i="1"/>
  <c r="E981" i="1"/>
  <c r="F981" i="1"/>
  <c r="G981" i="1"/>
  <c r="E982" i="1"/>
  <c r="F982" i="1"/>
  <c r="G982" i="1"/>
  <c r="E983" i="1"/>
  <c r="F983" i="1"/>
  <c r="G983" i="1"/>
  <c r="E984" i="1"/>
  <c r="F984" i="1"/>
  <c r="G984" i="1"/>
  <c r="E985" i="1"/>
  <c r="F985" i="1"/>
  <c r="G985" i="1"/>
  <c r="E986" i="1"/>
  <c r="F986" i="1"/>
  <c r="G986" i="1"/>
  <c r="E987" i="1"/>
  <c r="F987" i="1"/>
  <c r="G987" i="1"/>
  <c r="E988" i="1"/>
  <c r="F988" i="1"/>
  <c r="G988" i="1"/>
  <c r="E989" i="1"/>
  <c r="F989" i="1"/>
  <c r="G989" i="1"/>
  <c r="E990" i="1"/>
  <c r="F990" i="1"/>
  <c r="G990" i="1"/>
  <c r="E991" i="1"/>
  <c r="F991" i="1"/>
  <c r="G991" i="1"/>
  <c r="E992" i="1"/>
  <c r="F992" i="1"/>
  <c r="G992" i="1"/>
  <c r="E993" i="1"/>
  <c r="F993" i="1"/>
  <c r="G993" i="1"/>
  <c r="E994" i="1"/>
  <c r="F994" i="1"/>
  <c r="G994" i="1"/>
  <c r="E995" i="1"/>
  <c r="F995" i="1"/>
  <c r="G995" i="1"/>
  <c r="E996" i="1"/>
  <c r="F996" i="1"/>
  <c r="G996" i="1"/>
  <c r="E997" i="1"/>
  <c r="F997" i="1"/>
  <c r="G997" i="1"/>
  <c r="E998" i="1"/>
  <c r="F998" i="1"/>
  <c r="G998" i="1"/>
  <c r="E999" i="1"/>
  <c r="F999" i="1"/>
  <c r="G999" i="1"/>
  <c r="E1000" i="1"/>
  <c r="F1000" i="1"/>
  <c r="G1000" i="1"/>
  <c r="E1001" i="1"/>
  <c r="F1001" i="1"/>
  <c r="G1001" i="1"/>
  <c r="E1002" i="1"/>
  <c r="F1002" i="1"/>
  <c r="G1002" i="1"/>
  <c r="E1003" i="1"/>
  <c r="F1003" i="1"/>
  <c r="G1003" i="1"/>
  <c r="E1004" i="1"/>
  <c r="F1004" i="1"/>
  <c r="G1004" i="1"/>
  <c r="E1005" i="1"/>
  <c r="F1005" i="1"/>
  <c r="G1005" i="1"/>
  <c r="E1006" i="1"/>
  <c r="F1006" i="1"/>
  <c r="G1006" i="1"/>
  <c r="E1007" i="1"/>
  <c r="F1007" i="1"/>
  <c r="G1007" i="1"/>
  <c r="E1008" i="1"/>
  <c r="F1008" i="1"/>
  <c r="G1008" i="1"/>
  <c r="E1009" i="1"/>
  <c r="F1009" i="1"/>
  <c r="G1009" i="1"/>
  <c r="E1010" i="1"/>
  <c r="F1010" i="1"/>
  <c r="G1010" i="1"/>
  <c r="E1011" i="1"/>
  <c r="F1011" i="1"/>
  <c r="G1011" i="1"/>
  <c r="E1012" i="1"/>
  <c r="F1012" i="1"/>
  <c r="G1012" i="1"/>
  <c r="E1013" i="1"/>
  <c r="F1013" i="1"/>
  <c r="G1013" i="1"/>
  <c r="E1014" i="1"/>
  <c r="F1014" i="1"/>
  <c r="G1014" i="1"/>
  <c r="E1015" i="1"/>
  <c r="F1015" i="1"/>
  <c r="G1015" i="1"/>
  <c r="E1016" i="1"/>
  <c r="F1016" i="1"/>
  <c r="G1016" i="1"/>
  <c r="E1017" i="1"/>
  <c r="F1017" i="1"/>
  <c r="G1017" i="1"/>
  <c r="E1018" i="1"/>
  <c r="F1018" i="1"/>
  <c r="G1018" i="1"/>
  <c r="E1019" i="1"/>
  <c r="F1019" i="1"/>
  <c r="G1019" i="1"/>
  <c r="E1020" i="1"/>
  <c r="F1020" i="1"/>
  <c r="G1020" i="1"/>
  <c r="E1021" i="1"/>
  <c r="F1021" i="1"/>
  <c r="G1021" i="1"/>
  <c r="E1022" i="1"/>
  <c r="F1022" i="1"/>
  <c r="G1022" i="1"/>
  <c r="E1023" i="1"/>
  <c r="F1023" i="1"/>
  <c r="G1023" i="1"/>
  <c r="E1024" i="1"/>
  <c r="F1024" i="1"/>
  <c r="G1024" i="1"/>
  <c r="E1025" i="1"/>
  <c r="F1025" i="1"/>
  <c r="G1025" i="1"/>
  <c r="E1026" i="1"/>
  <c r="F1026" i="1"/>
  <c r="G1026" i="1"/>
  <c r="E1027" i="1"/>
  <c r="F1027" i="1"/>
  <c r="G1027" i="1"/>
  <c r="E1028" i="1"/>
  <c r="F1028" i="1"/>
  <c r="G1028" i="1"/>
  <c r="E1029" i="1"/>
  <c r="F1029" i="1"/>
  <c r="G1029" i="1"/>
  <c r="E1030" i="1"/>
  <c r="F1030" i="1"/>
  <c r="G1030" i="1"/>
  <c r="E1031" i="1"/>
  <c r="F1031" i="1"/>
  <c r="G1031" i="1"/>
  <c r="E1032" i="1"/>
  <c r="F1032" i="1"/>
  <c r="G1032" i="1"/>
  <c r="E1033" i="1"/>
  <c r="F1033" i="1"/>
  <c r="G1033" i="1"/>
  <c r="E1034" i="1"/>
  <c r="F1034" i="1"/>
  <c r="G1034" i="1"/>
  <c r="E1035" i="1"/>
  <c r="F1035" i="1"/>
  <c r="G1035" i="1"/>
  <c r="E1036" i="1"/>
  <c r="F1036" i="1"/>
  <c r="G1036" i="1"/>
  <c r="E1037" i="1"/>
  <c r="F1037" i="1"/>
  <c r="G1037" i="1"/>
  <c r="E1038" i="1"/>
  <c r="F1038" i="1"/>
  <c r="G1038" i="1"/>
  <c r="E1039" i="1"/>
  <c r="F1039" i="1"/>
  <c r="G1039" i="1"/>
  <c r="E1040" i="1"/>
  <c r="F1040" i="1"/>
  <c r="G1040" i="1"/>
  <c r="E1041" i="1"/>
  <c r="F1041" i="1"/>
  <c r="G1041" i="1"/>
  <c r="E1042" i="1"/>
  <c r="F1042" i="1"/>
  <c r="G1042" i="1"/>
  <c r="E1043" i="1"/>
  <c r="F1043" i="1"/>
  <c r="G1043" i="1"/>
  <c r="E1044" i="1"/>
  <c r="F1044" i="1"/>
  <c r="G1044" i="1"/>
  <c r="E1045" i="1"/>
  <c r="F1045" i="1"/>
  <c r="G1045" i="1"/>
  <c r="E1046" i="1"/>
  <c r="F1046" i="1"/>
  <c r="G1046" i="1"/>
  <c r="E1047" i="1"/>
  <c r="F1047" i="1"/>
  <c r="G1047" i="1"/>
  <c r="E1048" i="1"/>
  <c r="F1048" i="1"/>
  <c r="G1048" i="1"/>
  <c r="E1049" i="1"/>
  <c r="F1049" i="1"/>
  <c r="G1049" i="1"/>
  <c r="E1050" i="1"/>
  <c r="F1050" i="1"/>
  <c r="G1050" i="1"/>
  <c r="E1051" i="1"/>
  <c r="F1051" i="1"/>
  <c r="G1051" i="1"/>
  <c r="E1052" i="1"/>
  <c r="F1052" i="1"/>
  <c r="G1052" i="1"/>
  <c r="E1053" i="1"/>
  <c r="F1053" i="1"/>
  <c r="G1053" i="1"/>
  <c r="E1054" i="1"/>
  <c r="F1054" i="1"/>
  <c r="G1054" i="1"/>
  <c r="E1055" i="1"/>
  <c r="F1055" i="1"/>
  <c r="G1055" i="1"/>
  <c r="E1056" i="1"/>
  <c r="F1056" i="1"/>
  <c r="G1056" i="1"/>
  <c r="C1057" i="1"/>
  <c r="I1057" i="1"/>
  <c r="D1057" i="1"/>
  <c r="Q1057" i="1"/>
  <c r="E1057" i="1"/>
  <c r="F1057" i="1"/>
  <c r="G1057" i="1"/>
  <c r="R1057" i="1"/>
  <c r="T1057" i="1"/>
  <c r="U1057" i="1"/>
  <c r="R30" i="1"/>
  <c r="E16" i="1"/>
  <c r="E17" i="1"/>
  <c r="E18" i="1"/>
  <c r="D6" i="1"/>
  <c r="D19" i="1"/>
  <c r="E19" i="1"/>
  <c r="E20" i="1"/>
  <c r="G16" i="1"/>
  <c r="F16" i="1"/>
  <c r="G17" i="1"/>
  <c r="F17" i="1"/>
  <c r="F18" i="1"/>
  <c r="G19" i="1"/>
  <c r="F19" i="1"/>
  <c r="F20" i="1"/>
  <c r="G18" i="1"/>
  <c r="G20" i="1"/>
  <c r="D18" i="1"/>
  <c r="D20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41" i="1"/>
  <c r="E23" i="1"/>
  <c r="E25" i="1"/>
  <c r="E26" i="1"/>
  <c r="F23" i="1"/>
  <c r="D25" i="1"/>
  <c r="F25" i="1"/>
  <c r="F26" i="1"/>
  <c r="O29" i="1"/>
  <c r="O30" i="1"/>
  <c r="O31" i="1"/>
  <c r="O32" i="1"/>
  <c r="O33" i="1"/>
  <c r="G23" i="1"/>
  <c r="AB27" i="1"/>
  <c r="AB29" i="1"/>
  <c r="AC29" i="1"/>
  <c r="W30" i="1"/>
  <c r="AB30" i="1"/>
  <c r="AC30" i="1"/>
  <c r="W31" i="1"/>
  <c r="AB31" i="1"/>
  <c r="AC31" i="1"/>
  <c r="W32" i="1"/>
  <c r="AB32" i="1"/>
  <c r="AC32" i="1"/>
  <c r="W33" i="1"/>
  <c r="AB33" i="1"/>
  <c r="AC33" i="1"/>
  <c r="G24" i="1"/>
  <c r="G25" i="1"/>
  <c r="G26" i="1"/>
  <c r="D26" i="1"/>
  <c r="L23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14" i="1"/>
  <c r="F215" i="1"/>
  <c r="F216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AB34" i="1"/>
  <c r="AA33" i="1"/>
  <c r="AA32" i="1"/>
  <c r="AA31" i="1"/>
  <c r="AA30" i="1"/>
  <c r="F24" i="1"/>
  <c r="D12" i="1"/>
  <c r="D11" i="1"/>
  <c r="F170" i="1"/>
  <c r="F171" i="1"/>
  <c r="F172" i="1"/>
  <c r="F173" i="1"/>
  <c r="F174" i="1"/>
  <c r="F175" i="1"/>
  <c r="F176" i="1"/>
  <c r="F177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D1067" i="1"/>
  <c r="D1068" i="1"/>
  <c r="D1065" i="1"/>
  <c r="D1061" i="1"/>
  <c r="D1059" i="1"/>
  <c r="D1062" i="1"/>
  <c r="D1063" i="1"/>
  <c r="D1064" i="1"/>
  <c r="D1066" i="1"/>
  <c r="D1069" i="1"/>
  <c r="D1060" i="1"/>
  <c r="F76" i="1"/>
  <c r="F77" i="1"/>
  <c r="F78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46" i="1"/>
  <c r="F47" i="1"/>
  <c r="F48" i="1"/>
  <c r="F49" i="1"/>
  <c r="F50" i="1"/>
  <c r="F51" i="1"/>
  <c r="F52" i="1"/>
  <c r="F53" i="1"/>
  <c r="F42" i="1"/>
  <c r="F43" i="1"/>
  <c r="F44" i="1"/>
  <c r="F45" i="1"/>
  <c r="F41" i="1"/>
  <c r="F40" i="1"/>
  <c r="D37" i="1"/>
</calcChain>
</file>

<file path=xl/sharedStrings.xml><?xml version="1.0" encoding="utf-8"?>
<sst xmlns="http://schemas.openxmlformats.org/spreadsheetml/2006/main" count="94" uniqueCount="84">
  <si>
    <t>Taxable income</t>
  </si>
  <si>
    <t>Marginal Rate</t>
  </si>
  <si>
    <t>From</t>
  </si>
  <si>
    <t>To</t>
  </si>
  <si>
    <t>and over</t>
  </si>
  <si>
    <t>Medicare Levy</t>
  </si>
  <si>
    <t>LITO</t>
  </si>
  <si>
    <t>LIO</t>
  </si>
  <si>
    <t>Medicare Levy Surcharge</t>
  </si>
  <si>
    <t>2% on income over $180,000</t>
  </si>
  <si>
    <t>Income Tax</t>
  </si>
  <si>
    <t>Budget Repair Levy</t>
  </si>
  <si>
    <t>Less LITO</t>
  </si>
  <si>
    <t>Total Tax Payable</t>
  </si>
  <si>
    <t>Net Income</t>
  </si>
  <si>
    <t>Graduated tax</t>
  </si>
  <si>
    <t>Under $21.335</t>
  </si>
  <si>
    <t>Shade out</t>
  </si>
  <si>
    <t>To $66,667</t>
  </si>
  <si>
    <t>Average Tax Rate</t>
  </si>
  <si>
    <t>Your Average Tax Rate (RHS)</t>
  </si>
  <si>
    <t>Effective MTR (RHS)</t>
  </si>
  <si>
    <t>Average Tax Rate (RHS)</t>
  </si>
  <si>
    <t>Tax Payable $ (LHS)</t>
  </si>
  <si>
    <t>Welfare - Aged</t>
  </si>
  <si>
    <t>Welfare - Families</t>
  </si>
  <si>
    <t>Welfare - Disability &amp; Unemployed</t>
  </si>
  <si>
    <t>Health</t>
  </si>
  <si>
    <t>Defence</t>
  </si>
  <si>
    <t>Education</t>
  </si>
  <si>
    <t>Public Services</t>
  </si>
  <si>
    <t>Interest on Govt. Debt</t>
  </si>
  <si>
    <t>Other</t>
  </si>
  <si>
    <t>Housing &amp; Community</t>
  </si>
  <si>
    <t>Foreign affairs &amp; economic aid</t>
  </si>
  <si>
    <t>Effective Tax-Free Threshold</t>
  </si>
  <si>
    <t>Salary (OTE)</t>
  </si>
  <si>
    <t>Including Super</t>
  </si>
  <si>
    <t>Excluding Super</t>
  </si>
  <si>
    <t>Superannuation Rate</t>
  </si>
  <si>
    <t>Employment Status</t>
  </si>
  <si>
    <t>Full-time</t>
  </si>
  <si>
    <t>4 day (0.8 OTE)</t>
  </si>
  <si>
    <t>3 day (0.6 OTE)</t>
  </si>
  <si>
    <t>2 day (0.4 OTE)</t>
  </si>
  <si>
    <t>4.5 day (0.9 OTE)</t>
  </si>
  <si>
    <t>3.5 day (0.7 OTE)</t>
  </si>
  <si>
    <t>2.5 day (0.5 OTE)</t>
  </si>
  <si>
    <t>1.5 day (0.3 OTE)</t>
  </si>
  <si>
    <t>1 day (0.2 OTE)</t>
  </si>
  <si>
    <t>Salary</t>
  </si>
  <si>
    <t>Super</t>
  </si>
  <si>
    <t>AV Salary Packaging</t>
  </si>
  <si>
    <t>Other Deductions</t>
  </si>
  <si>
    <t>Tax &amp; Medicare</t>
  </si>
  <si>
    <t>Salary Package (Summary)</t>
  </si>
  <si>
    <t>Annual</t>
  </si>
  <si>
    <t>Salary (PAYG)</t>
  </si>
  <si>
    <t>AV Salary Package</t>
  </si>
  <si>
    <t>Superannuation</t>
  </si>
  <si>
    <t>Item</t>
  </si>
  <si>
    <t>Tax Payable if under $37k</t>
  </si>
  <si>
    <t>Taxable Income (ATI)</t>
  </si>
  <si>
    <t>Gross Income</t>
  </si>
  <si>
    <t>Total Net Salary Package (inc. super)</t>
  </si>
  <si>
    <t>Total Net Salary Package (ex. super)</t>
  </si>
  <si>
    <t>Salary Equivalent without Salary Packaging</t>
  </si>
  <si>
    <t>Net Income Rounded $100</t>
  </si>
  <si>
    <t>Gross</t>
  </si>
  <si>
    <t>After Tax</t>
  </si>
  <si>
    <t>Average Tax</t>
  </si>
  <si>
    <t>Summary - Salary Package</t>
  </si>
  <si>
    <t>Marginal Tax Rate</t>
  </si>
  <si>
    <t>Ordinary Salary package</t>
  </si>
  <si>
    <t>AV Salary Package (Gross, ex. super)</t>
  </si>
  <si>
    <t>ati</t>
  </si>
  <si>
    <t>Net Income (preMedicare)</t>
  </si>
  <si>
    <t>Medicare &amp; LITO</t>
  </si>
  <si>
    <t>Variance</t>
  </si>
  <si>
    <t>Fortnight</t>
  </si>
  <si>
    <t>Week</t>
  </si>
  <si>
    <t>Month</t>
  </si>
  <si>
    <t>Total (Cash flow)</t>
  </si>
  <si>
    <t>Total inc. Super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</si>
</sst>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_(* #,##0.0000_);_(* \(#,##0.0000\);_(* &quot;-&quot;??_);_(@_)"/>
    <numFmt numFmtId="168" formatCode="_-* #,##0_-;\-* #,##0_-;_-* &quot;-&quot;??_-;_-@_-"/>
  </numFmts>
  <fonts count="28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Devanagari Sangam MN"/>
    </font>
    <font>
      <sz val="12"/>
      <color theme="0"/>
      <name val="Devanagari Sangam MN"/>
    </font>
    <font>
      <i/>
      <sz val="9"/>
      <color theme="0"/>
      <name val="Devanagari Sangam MN"/>
    </font>
    <font>
      <sz val="9"/>
      <color theme="0"/>
      <name val="Devanagari Sangam MN"/>
    </font>
    <font>
      <sz val="9"/>
      <color theme="1"/>
      <name val="Devanagari Sangam MN"/>
    </font>
    <font>
      <sz val="9"/>
      <name val="Devanagari Sangam MN"/>
    </font>
    <font>
      <b/>
      <sz val="9"/>
      <name val="Devanagari Sangam MN"/>
    </font>
    <font>
      <i/>
      <sz val="9"/>
      <name val="Devanagari Sangam MN"/>
    </font>
    <font>
      <b/>
      <sz val="9"/>
      <color theme="5" tint="-0.249977111117893"/>
      <name val="Devanagari Sangam MN"/>
    </font>
    <font>
      <sz val="9"/>
      <color rgb="FFFF6600"/>
      <name val="Devanagari Sangam MN"/>
    </font>
    <font>
      <sz val="12"/>
      <color rgb="FFFF6600"/>
      <name val="Devanagari Sangam MN"/>
    </font>
    <font>
      <i/>
      <sz val="12"/>
      <color theme="1"/>
      <name val="Devanagari Sangam MN"/>
    </font>
    <font>
      <b/>
      <sz val="12"/>
      <color theme="1"/>
      <name val="Devanagari Sangam MN"/>
    </font>
    <font>
      <i/>
      <sz val="12"/>
      <color theme="0"/>
      <name val="Devanagari Sangam MN"/>
    </font>
    <font>
      <b/>
      <sz val="12"/>
      <color theme="4" tint="-0.249977111117893"/>
      <name val="Devanagari Sangam MN"/>
    </font>
    <font>
      <sz val="12"/>
      <color rgb="FFFF0000"/>
      <name val="Devanagari Sangam MN"/>
    </font>
    <font>
      <sz val="12"/>
      <name val="Devanagari Sangam MN"/>
    </font>
    <font>
      <i/>
      <sz val="12"/>
      <color rgb="FFFF0000"/>
      <name val="Devanagari Sangam MN"/>
    </font>
    <font>
      <i/>
      <sz val="12"/>
      <color rgb="FFFF0000"/>
      <name val="Arial Narrow"/>
    </font>
    <font>
      <sz val="12"/>
      <color theme="0"/>
      <name val="Arial Narrow"/>
    </font>
    <font>
      <sz val="12"/>
      <color rgb="FF0000FF"/>
      <name val="Devanagari Sangam MN"/>
    </font>
    <font>
      <sz val="12"/>
      <color rgb="FFFFFF00"/>
      <name val="Devanagari Sangam MN"/>
    </font>
    <font>
      <sz val="8"/>
      <color theme="1"/>
      <name val="Devanagari Sangam MN"/>
    </font>
    <font>
      <sz val="8"/>
      <color rgb="FFFF6600"/>
      <name val="Devanagari Sangam MN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195"/>
        <bgColor indexed="64"/>
      </patternFill>
    </fill>
    <fill>
      <patternFill patternType="solid">
        <fgColor rgb="FFFFD29A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5F3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medium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4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166" fontId="5" fillId="3" borderId="0" xfId="1" applyNumberFormat="1" applyFont="1" applyFill="1" applyProtection="1">
      <protection hidden="1"/>
    </xf>
    <xf numFmtId="166" fontId="4" fillId="3" borderId="0" xfId="1" applyNumberFormat="1" applyFont="1" applyFill="1" applyProtection="1">
      <protection hidden="1"/>
    </xf>
    <xf numFmtId="165" fontId="4" fillId="3" borderId="0" xfId="2" applyNumberFormat="1" applyFont="1" applyFill="1" applyProtection="1">
      <protection hidden="1"/>
    </xf>
    <xf numFmtId="166" fontId="4" fillId="3" borderId="0" xfId="0" applyNumberFormat="1" applyFont="1" applyFill="1" applyProtection="1">
      <protection hidden="1"/>
    </xf>
    <xf numFmtId="167" fontId="4" fillId="3" borderId="0" xfId="1" applyNumberFormat="1" applyFont="1" applyFill="1" applyProtection="1">
      <protection hidden="1"/>
    </xf>
    <xf numFmtId="164" fontId="4" fillId="3" borderId="0" xfId="0" applyNumberFormat="1" applyFont="1" applyFill="1" applyProtection="1">
      <protection hidden="1"/>
    </xf>
    <xf numFmtId="166" fontId="6" fillId="4" borderId="1" xfId="1" applyNumberFormat="1" applyFont="1" applyFill="1" applyBorder="1" applyProtection="1">
      <protection hidden="1"/>
    </xf>
    <xf numFmtId="166" fontId="6" fillId="4" borderId="2" xfId="1" applyNumberFormat="1" applyFont="1" applyFill="1" applyBorder="1" applyProtection="1">
      <protection hidden="1"/>
    </xf>
    <xf numFmtId="9" fontId="7" fillId="4" borderId="3" xfId="2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166" fontId="8" fillId="3" borderId="0" xfId="1" applyNumberFormat="1" applyFont="1" applyFill="1" applyProtection="1">
      <protection hidden="1"/>
    </xf>
    <xf numFmtId="165" fontId="8" fillId="3" borderId="0" xfId="2" applyNumberFormat="1" applyFont="1" applyFill="1" applyProtection="1">
      <protection hidden="1"/>
    </xf>
    <xf numFmtId="166" fontId="7" fillId="3" borderId="0" xfId="1" applyNumberFormat="1" applyFont="1" applyFill="1" applyProtection="1">
      <protection hidden="1"/>
    </xf>
    <xf numFmtId="9" fontId="7" fillId="3" borderId="0" xfId="2" applyFont="1" applyFill="1" applyProtection="1">
      <protection hidden="1"/>
    </xf>
    <xf numFmtId="166" fontId="9" fillId="5" borderId="4" xfId="1" applyNumberFormat="1" applyFont="1" applyFill="1" applyBorder="1" applyProtection="1">
      <protection hidden="1"/>
    </xf>
    <xf numFmtId="166" fontId="9" fillId="5" borderId="5" xfId="1" applyNumberFormat="1" applyFont="1" applyFill="1" applyBorder="1" applyProtection="1">
      <protection hidden="1"/>
    </xf>
    <xf numFmtId="165" fontId="9" fillId="5" borderId="6" xfId="2" applyNumberFormat="1" applyFont="1" applyFill="1" applyBorder="1" applyProtection="1">
      <protection hidden="1"/>
    </xf>
    <xf numFmtId="166" fontId="9" fillId="5" borderId="7" xfId="1" applyNumberFormat="1" applyFont="1" applyFill="1" applyBorder="1" applyProtection="1">
      <protection hidden="1"/>
    </xf>
    <xf numFmtId="166" fontId="11" fillId="5" borderId="8" xfId="1" applyNumberFormat="1" applyFont="1" applyFill="1" applyBorder="1" applyAlignment="1" applyProtection="1">
      <alignment horizontal="right"/>
      <protection hidden="1"/>
    </xf>
    <xf numFmtId="165" fontId="9" fillId="5" borderId="9" xfId="2" applyNumberFormat="1" applyFont="1" applyFill="1" applyBorder="1" applyProtection="1">
      <protection hidden="1"/>
    </xf>
    <xf numFmtId="0" fontId="9" fillId="5" borderId="1" xfId="0" applyFont="1" applyFill="1" applyBorder="1" applyProtection="1">
      <protection hidden="1"/>
    </xf>
    <xf numFmtId="166" fontId="9" fillId="5" borderId="3" xfId="1" applyNumberFormat="1" applyFont="1" applyFill="1" applyBorder="1" applyProtection="1">
      <protection hidden="1"/>
    </xf>
    <xf numFmtId="0" fontId="9" fillId="5" borderId="4" xfId="0" applyFont="1" applyFill="1" applyBorder="1" applyProtection="1">
      <protection hidden="1"/>
    </xf>
    <xf numFmtId="166" fontId="9" fillId="5" borderId="6" xfId="1" applyNumberFormat="1" applyFont="1" applyFill="1" applyBorder="1" applyProtection="1">
      <protection hidden="1"/>
    </xf>
    <xf numFmtId="0" fontId="9" fillId="5" borderId="10" xfId="0" applyFont="1" applyFill="1" applyBorder="1" applyProtection="1">
      <protection hidden="1"/>
    </xf>
    <xf numFmtId="0" fontId="10" fillId="6" borderId="4" xfId="0" applyFont="1" applyFill="1" applyBorder="1" applyProtection="1">
      <protection hidden="1"/>
    </xf>
    <xf numFmtId="0" fontId="9" fillId="7" borderId="7" xfId="0" applyFont="1" applyFill="1" applyBorder="1" applyProtection="1">
      <protection hidden="1"/>
    </xf>
    <xf numFmtId="165" fontId="9" fillId="7" borderId="9" xfId="2" applyNumberFormat="1" applyFont="1" applyFill="1" applyBorder="1" applyProtection="1">
      <protection hidden="1"/>
    </xf>
    <xf numFmtId="0" fontId="9" fillId="8" borderId="4" xfId="0" applyFont="1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166" fontId="12" fillId="2" borderId="11" xfId="1" applyNumberFormat="1" applyFont="1" applyFill="1" applyBorder="1" applyProtection="1">
      <protection locked="0"/>
    </xf>
    <xf numFmtId="166" fontId="12" fillId="2" borderId="6" xfId="1" applyNumberFormat="1" applyFont="1" applyFill="1" applyBorder="1" applyProtection="1">
      <protection hidden="1"/>
    </xf>
    <xf numFmtId="166" fontId="12" fillId="2" borderId="11" xfId="1" applyNumberFormat="1" applyFont="1" applyFill="1" applyBorder="1" applyProtection="1">
      <protection hidden="1"/>
    </xf>
    <xf numFmtId="164" fontId="13" fillId="3" borderId="0" xfId="1" applyFont="1" applyFill="1" applyProtection="1">
      <protection hidden="1"/>
    </xf>
    <xf numFmtId="164" fontId="14" fillId="3" borderId="0" xfId="1" applyFont="1" applyFill="1" applyProtection="1">
      <protection hidden="1"/>
    </xf>
    <xf numFmtId="0" fontId="14" fillId="3" borderId="0" xfId="0" applyFont="1" applyFill="1" applyProtection="1">
      <protection hidden="1"/>
    </xf>
    <xf numFmtId="166" fontId="14" fillId="3" borderId="0" xfId="1" applyNumberFormat="1" applyFont="1" applyFill="1" applyProtection="1">
      <protection hidden="1"/>
    </xf>
    <xf numFmtId="165" fontId="14" fillId="3" borderId="0" xfId="0" applyNumberFormat="1" applyFont="1" applyFill="1" applyProtection="1">
      <protection hidden="1"/>
    </xf>
    <xf numFmtId="166" fontId="14" fillId="3" borderId="0" xfId="0" applyNumberFormat="1" applyFont="1" applyFill="1" applyProtection="1">
      <protection hidden="1"/>
    </xf>
    <xf numFmtId="166" fontId="9" fillId="5" borderId="9" xfId="1" applyNumberFormat="1" applyFont="1" applyFill="1" applyBorder="1" applyProtection="1">
      <protection hidden="1"/>
    </xf>
    <xf numFmtId="2" fontId="14" fillId="3" borderId="0" xfId="0" applyNumberFormat="1" applyFont="1" applyFill="1" applyProtection="1">
      <protection hidden="1"/>
    </xf>
    <xf numFmtId="166" fontId="4" fillId="10" borderId="14" xfId="1" applyNumberFormat="1" applyFont="1" applyFill="1" applyBorder="1" applyProtection="1">
      <protection hidden="1"/>
    </xf>
    <xf numFmtId="166" fontId="15" fillId="10" borderId="14" xfId="1" applyNumberFormat="1" applyFont="1" applyFill="1" applyBorder="1" applyProtection="1">
      <protection hidden="1"/>
    </xf>
    <xf numFmtId="168" fontId="4" fillId="10" borderId="14" xfId="1" applyNumberFormat="1" applyFont="1" applyFill="1" applyBorder="1" applyProtection="1">
      <protection hidden="1"/>
    </xf>
    <xf numFmtId="0" fontId="5" fillId="9" borderId="16" xfId="0" applyFont="1" applyFill="1" applyBorder="1" applyProtection="1">
      <protection hidden="1"/>
    </xf>
    <xf numFmtId="0" fontId="17" fillId="9" borderId="16" xfId="0" applyFont="1" applyFill="1" applyBorder="1" applyProtection="1">
      <protection hidden="1"/>
    </xf>
    <xf numFmtId="0" fontId="16" fillId="13" borderId="0" xfId="0" applyFont="1" applyFill="1" applyProtection="1">
      <protection hidden="1"/>
    </xf>
    <xf numFmtId="0" fontId="4" fillId="13" borderId="0" xfId="0" applyFont="1" applyFill="1" applyProtection="1">
      <protection hidden="1"/>
    </xf>
    <xf numFmtId="0" fontId="18" fillId="3" borderId="0" xfId="0" applyFont="1" applyFill="1" applyProtection="1">
      <protection hidden="1"/>
    </xf>
    <xf numFmtId="166" fontId="4" fillId="12" borderId="14" xfId="1" applyNumberFormat="1" applyFont="1" applyFill="1" applyBorder="1" applyAlignment="1" applyProtection="1">
      <alignment horizontal="right"/>
      <protection hidden="1"/>
    </xf>
    <xf numFmtId="0" fontId="5" fillId="14" borderId="14" xfId="0" applyFont="1" applyFill="1" applyBorder="1" applyProtection="1">
      <protection hidden="1"/>
    </xf>
    <xf numFmtId="168" fontId="16" fillId="15" borderId="14" xfId="1" applyNumberFormat="1" applyFont="1" applyFill="1" applyBorder="1" applyProtection="1">
      <protection hidden="1"/>
    </xf>
    <xf numFmtId="166" fontId="4" fillId="10" borderId="17" xfId="1" applyNumberFormat="1" applyFont="1" applyFill="1" applyBorder="1" applyProtection="1">
      <protection hidden="1"/>
    </xf>
    <xf numFmtId="0" fontId="5" fillId="9" borderId="14" xfId="0" applyFont="1" applyFill="1" applyBorder="1" applyProtection="1">
      <protection hidden="1"/>
    </xf>
    <xf numFmtId="164" fontId="14" fillId="3" borderId="0" xfId="1" applyNumberFormat="1" applyFont="1" applyFill="1" applyProtection="1">
      <protection hidden="1"/>
    </xf>
    <xf numFmtId="0" fontId="21" fillId="3" borderId="0" xfId="0" applyFont="1" applyFill="1" applyProtection="1">
      <protection hidden="1"/>
    </xf>
    <xf numFmtId="166" fontId="21" fillId="3" borderId="0" xfId="1" applyNumberFormat="1" applyFont="1" applyFill="1" applyProtection="1">
      <protection hidden="1"/>
    </xf>
    <xf numFmtId="166" fontId="21" fillId="3" borderId="0" xfId="0" applyNumberFormat="1" applyFont="1" applyFill="1" applyProtection="1">
      <protection hidden="1"/>
    </xf>
    <xf numFmtId="164" fontId="21" fillId="3" borderId="0" xfId="1" applyFont="1" applyFill="1" applyProtection="1">
      <protection hidden="1"/>
    </xf>
    <xf numFmtId="10" fontId="14" fillId="3" borderId="0" xfId="2" applyNumberFormat="1" applyFont="1" applyFill="1" applyProtection="1">
      <protection hidden="1"/>
    </xf>
    <xf numFmtId="164" fontId="23" fillId="3" borderId="0" xfId="1" applyFont="1" applyFill="1" applyAlignment="1" applyProtection="1">
      <alignment shrinkToFit="1"/>
      <protection hidden="1"/>
    </xf>
    <xf numFmtId="165" fontId="20" fillId="3" borderId="0" xfId="2" applyNumberFormat="1" applyFont="1" applyFill="1" applyProtection="1">
      <protection hidden="1"/>
    </xf>
    <xf numFmtId="0" fontId="23" fillId="17" borderId="21" xfId="0" applyFont="1" applyFill="1" applyBorder="1" applyProtection="1">
      <protection hidden="1"/>
    </xf>
    <xf numFmtId="164" fontId="5" fillId="17" borderId="21" xfId="1" applyFont="1" applyFill="1" applyBorder="1" applyAlignment="1" applyProtection="1">
      <alignment horizontal="center" vertical="center"/>
      <protection hidden="1"/>
    </xf>
    <xf numFmtId="164" fontId="23" fillId="17" borderId="21" xfId="1" applyFont="1" applyFill="1" applyBorder="1" applyAlignment="1" applyProtection="1">
      <alignment shrinkToFit="1"/>
      <protection hidden="1"/>
    </xf>
    <xf numFmtId="166" fontId="20" fillId="16" borderId="21" xfId="1" applyNumberFormat="1" applyFont="1" applyFill="1" applyBorder="1" applyAlignment="1" applyProtection="1">
      <alignment horizontal="center" vertical="center"/>
      <protection hidden="1"/>
    </xf>
    <xf numFmtId="166" fontId="20" fillId="16" borderId="21" xfId="0" applyNumberFormat="1" applyFont="1" applyFill="1" applyBorder="1" applyAlignment="1" applyProtection="1">
      <alignment horizontal="center" vertical="center"/>
      <protection hidden="1"/>
    </xf>
    <xf numFmtId="165" fontId="20" fillId="16" borderId="21" xfId="2" applyNumberFormat="1" applyFont="1" applyFill="1" applyBorder="1" applyProtection="1">
      <protection hidden="1"/>
    </xf>
    <xf numFmtId="0" fontId="22" fillId="17" borderId="21" xfId="0" applyFont="1" applyFill="1" applyBorder="1" applyProtection="1">
      <protection hidden="1"/>
    </xf>
    <xf numFmtId="166" fontId="21" fillId="16" borderId="21" xfId="1" applyNumberFormat="1" applyFont="1" applyFill="1" applyBorder="1" applyAlignment="1" applyProtection="1">
      <alignment horizontal="center" vertical="center"/>
      <protection hidden="1"/>
    </xf>
    <xf numFmtId="166" fontId="21" fillId="16" borderId="21" xfId="0" applyNumberFormat="1" applyFont="1" applyFill="1" applyBorder="1" applyAlignment="1" applyProtection="1">
      <alignment horizontal="center" vertical="center"/>
      <protection hidden="1"/>
    </xf>
    <xf numFmtId="165" fontId="19" fillId="16" borderId="21" xfId="2" applyNumberFormat="1" applyFont="1" applyFill="1" applyBorder="1" applyProtection="1">
      <protection hidden="1"/>
    </xf>
    <xf numFmtId="164" fontId="21" fillId="16" borderId="21" xfId="1" applyFont="1" applyFill="1" applyBorder="1" applyProtection="1">
      <protection hidden="1"/>
    </xf>
    <xf numFmtId="165" fontId="20" fillId="16" borderId="21" xfId="2" applyNumberFormat="1" applyFont="1" applyFill="1" applyBorder="1" applyAlignment="1" applyProtection="1">
      <alignment horizontal="right" vertical="center"/>
      <protection hidden="1"/>
    </xf>
    <xf numFmtId="166" fontId="16" fillId="13" borderId="0" xfId="1" applyNumberFormat="1" applyFont="1" applyFill="1" applyAlignment="1" applyProtection="1">
      <alignment horizontal="right"/>
      <protection hidden="1"/>
    </xf>
    <xf numFmtId="0" fontId="16" fillId="13" borderId="0" xfId="0" applyFont="1" applyFill="1" applyAlignment="1" applyProtection="1">
      <alignment horizontal="right"/>
      <protection hidden="1"/>
    </xf>
    <xf numFmtId="0" fontId="25" fillId="9" borderId="16" xfId="0" applyFont="1" applyFill="1" applyBorder="1" applyProtection="1">
      <protection hidden="1"/>
    </xf>
    <xf numFmtId="0" fontId="25" fillId="9" borderId="15" xfId="0" applyFont="1" applyFill="1" applyBorder="1" applyProtection="1">
      <protection hidden="1"/>
    </xf>
    <xf numFmtId="166" fontId="24" fillId="10" borderId="18" xfId="1" applyNumberFormat="1" applyFont="1" applyFill="1" applyBorder="1" applyProtection="1">
      <protection locked="0"/>
    </xf>
    <xf numFmtId="10" fontId="24" fillId="10" borderId="14" xfId="2" applyNumberFormat="1" applyFont="1" applyFill="1" applyBorder="1" applyProtection="1">
      <protection locked="0"/>
    </xf>
    <xf numFmtId="166" fontId="24" fillId="10" borderId="14" xfId="1" applyNumberFormat="1" applyFont="1" applyFill="1" applyBorder="1" applyProtection="1">
      <protection locked="0"/>
    </xf>
    <xf numFmtId="166" fontId="4" fillId="10" borderId="14" xfId="1" applyNumberFormat="1" applyFont="1" applyFill="1" applyBorder="1" applyProtection="1">
      <protection locked="0"/>
    </xf>
    <xf numFmtId="166" fontId="16" fillId="13" borderId="14" xfId="1" applyNumberFormat="1" applyFont="1" applyFill="1" applyBorder="1" applyAlignment="1" applyProtection="1">
      <alignment horizontal="right"/>
      <protection hidden="1"/>
    </xf>
    <xf numFmtId="164" fontId="4" fillId="12" borderId="14" xfId="1" applyFont="1" applyFill="1" applyBorder="1" applyAlignment="1" applyProtection="1">
      <alignment horizontal="right"/>
      <protection hidden="1"/>
    </xf>
    <xf numFmtId="164" fontId="16" fillId="13" borderId="14" xfId="1" applyFont="1" applyFill="1" applyBorder="1" applyAlignment="1" applyProtection="1">
      <alignment horizontal="right"/>
      <protection hidden="1"/>
    </xf>
    <xf numFmtId="166" fontId="9" fillId="5" borderId="12" xfId="1" applyNumberFormat="1" applyFont="1" applyFill="1" applyBorder="1" applyAlignment="1" applyProtection="1">
      <alignment horizontal="left" vertical="center" shrinkToFit="1"/>
      <protection hidden="1"/>
    </xf>
    <xf numFmtId="166" fontId="9" fillId="5" borderId="13" xfId="1" applyNumberFormat="1" applyFont="1" applyFill="1" applyBorder="1" applyAlignment="1" applyProtection="1">
      <alignment horizontal="left" vertical="center" shrinkToFit="1"/>
      <protection hidden="1"/>
    </xf>
    <xf numFmtId="0" fontId="24" fillId="15" borderId="19" xfId="0" applyFont="1" applyFill="1" applyBorder="1" applyAlignment="1" applyProtection="1">
      <alignment horizontal="center"/>
      <protection locked="0"/>
    </xf>
    <xf numFmtId="0" fontId="24" fillId="15" borderId="20" xfId="0" applyFont="1" applyFill="1" applyBorder="1" applyAlignment="1" applyProtection="1">
      <alignment horizontal="center"/>
      <protection locked="0"/>
    </xf>
    <xf numFmtId="166" fontId="4" fillId="18" borderId="0" xfId="1" applyNumberFormat="1" applyFont="1" applyFill="1" applyProtection="1">
      <protection hidden="1"/>
    </xf>
    <xf numFmtId="0" fontId="4" fillId="18" borderId="0" xfId="0" applyFont="1" applyFill="1" applyProtection="1">
      <protection hidden="1"/>
    </xf>
    <xf numFmtId="164" fontId="14" fillId="18" borderId="0" xfId="1" applyFont="1" applyFill="1" applyProtection="1">
      <protection hidden="1"/>
    </xf>
    <xf numFmtId="0" fontId="14" fillId="18" borderId="0" xfId="0" applyFont="1" applyFill="1" applyProtection="1">
      <protection hidden="1"/>
    </xf>
    <xf numFmtId="166" fontId="14" fillId="18" borderId="0" xfId="1" applyNumberFormat="1" applyFont="1" applyFill="1" applyProtection="1">
      <protection hidden="1"/>
    </xf>
    <xf numFmtId="0" fontId="26" fillId="3" borderId="0" xfId="0" applyFont="1" applyFill="1" applyProtection="1">
      <protection hidden="1"/>
    </xf>
    <xf numFmtId="166" fontId="26" fillId="3" borderId="0" xfId="0" applyNumberFormat="1" applyFont="1" applyFill="1" applyProtection="1">
      <protection hidden="1"/>
    </xf>
    <xf numFmtId="166" fontId="26" fillId="3" borderId="0" xfId="1" applyNumberFormat="1" applyFont="1" applyFill="1" applyProtection="1">
      <protection hidden="1"/>
    </xf>
    <xf numFmtId="165" fontId="26" fillId="3" borderId="0" xfId="2" applyNumberFormat="1" applyFont="1" applyFill="1" applyProtection="1">
      <protection hidden="1"/>
    </xf>
    <xf numFmtId="164" fontId="27" fillId="3" borderId="0" xfId="1" applyFont="1" applyFill="1" applyProtection="1">
      <protection hidden="1"/>
    </xf>
    <xf numFmtId="0" fontId="27" fillId="3" borderId="0" xfId="0" applyFont="1" applyFill="1" applyProtection="1">
      <protection hidden="1"/>
    </xf>
    <xf numFmtId="166" fontId="27" fillId="3" borderId="0" xfId="1" applyNumberFormat="1" applyFont="1" applyFill="1" applyProtection="1">
      <protection hidden="1"/>
    </xf>
    <xf numFmtId="166" fontId="27" fillId="3" borderId="0" xfId="0" applyNumberFormat="1" applyFont="1" applyFill="1" applyProtection="1">
      <protection hidden="1"/>
    </xf>
    <xf numFmtId="164" fontId="23" fillId="17" borderId="21" xfId="1" applyFont="1" applyFill="1" applyBorder="1" applyAlignment="1" applyProtection="1">
      <alignment horizontal="right" shrinkToFit="1"/>
      <protection hidden="1"/>
    </xf>
    <xf numFmtId="10" fontId="24" fillId="11" borderId="14" xfId="2" applyNumberFormat="1" applyFont="1" applyFill="1" applyBorder="1" applyAlignment="1" applyProtection="1">
      <alignment horizontal="right" shrinkToFit="1"/>
      <protection locked="0"/>
    </xf>
  </cellXfs>
  <cellStyles count="2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FFF1EF"/>
      <color rgb="FFF3FFEC"/>
      <color rgb="FFFFB77D"/>
      <color rgb="FFFF885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253493043839"/>
          <c:y val="0.0237303612599863"/>
          <c:w val="0.737959800536442"/>
          <c:h val="0.86384660170343"/>
        </c:manualLayout>
      </c:layout>
      <c:areaChart>
        <c:grouping val="standard"/>
        <c:varyColors val="0"/>
        <c:ser>
          <c:idx val="0"/>
          <c:order val="0"/>
          <c:tx>
            <c:strRef>
              <c:f>'AV_tax calc v1.0'!$D$39</c:f>
              <c:strCache>
                <c:ptCount val="1"/>
                <c:pt idx="0">
                  <c:v>Tax Payable $ (LHS)</c:v>
                </c:pt>
              </c:strCache>
            </c:strRef>
          </c:tx>
          <c:spPr>
            <a:pattFill prst="pct30">
              <a:fgClr>
                <a:schemeClr val="bg1">
                  <a:lumMod val="85000"/>
                </a:schemeClr>
              </a:fgClr>
              <a:bgClr>
                <a:prstClr val="white"/>
              </a:bgClr>
            </a:pattFill>
            <a:ln>
              <a:solidFill>
                <a:schemeClr val="bg1">
                  <a:lumMod val="85000"/>
                </a:schemeClr>
              </a:solidFill>
            </a:ln>
          </c:spPr>
          <c:cat>
            <c:numRef>
              <c:f>'AV_tax calc v1.0'!$C$40:$C$805</c:f>
              <c:numCache>
                <c:formatCode>_(* #,##0_);_(* \(#,##0\);_(* "-"??_);_(@_)</c:formatCode>
                <c:ptCount val="766"/>
                <c:pt idx="0">
                  <c:v>38390.0</c:v>
                </c:pt>
                <c:pt idx="1">
                  <c:v>38490.0</c:v>
                </c:pt>
                <c:pt idx="2">
                  <c:v>38590.0</c:v>
                </c:pt>
                <c:pt idx="3">
                  <c:v>38690.0</c:v>
                </c:pt>
                <c:pt idx="4">
                  <c:v>38790.0</c:v>
                </c:pt>
                <c:pt idx="5">
                  <c:v>38890.0</c:v>
                </c:pt>
                <c:pt idx="6">
                  <c:v>38990.0</c:v>
                </c:pt>
                <c:pt idx="7">
                  <c:v>39090.0</c:v>
                </c:pt>
                <c:pt idx="8">
                  <c:v>39190.0</c:v>
                </c:pt>
                <c:pt idx="9">
                  <c:v>39290.0</c:v>
                </c:pt>
                <c:pt idx="10">
                  <c:v>39390.0</c:v>
                </c:pt>
                <c:pt idx="11">
                  <c:v>39490.0</c:v>
                </c:pt>
                <c:pt idx="12">
                  <c:v>39590.0</c:v>
                </c:pt>
                <c:pt idx="13">
                  <c:v>39690.0</c:v>
                </c:pt>
                <c:pt idx="14">
                  <c:v>39790.0</c:v>
                </c:pt>
                <c:pt idx="15">
                  <c:v>39890.0</c:v>
                </c:pt>
                <c:pt idx="16">
                  <c:v>39990.0</c:v>
                </c:pt>
                <c:pt idx="17">
                  <c:v>40090.0</c:v>
                </c:pt>
                <c:pt idx="18">
                  <c:v>40190.0</c:v>
                </c:pt>
                <c:pt idx="19">
                  <c:v>40290.0</c:v>
                </c:pt>
                <c:pt idx="20">
                  <c:v>40390.0</c:v>
                </c:pt>
                <c:pt idx="21">
                  <c:v>40490.0</c:v>
                </c:pt>
                <c:pt idx="22">
                  <c:v>40590.0</c:v>
                </c:pt>
                <c:pt idx="23">
                  <c:v>40690.0</c:v>
                </c:pt>
                <c:pt idx="24">
                  <c:v>40790.0</c:v>
                </c:pt>
                <c:pt idx="25">
                  <c:v>40890.0</c:v>
                </c:pt>
                <c:pt idx="26">
                  <c:v>40990.0</c:v>
                </c:pt>
                <c:pt idx="27">
                  <c:v>41090.0</c:v>
                </c:pt>
                <c:pt idx="28">
                  <c:v>41190.0</c:v>
                </c:pt>
                <c:pt idx="29">
                  <c:v>41290.0</c:v>
                </c:pt>
                <c:pt idx="30">
                  <c:v>41390.0</c:v>
                </c:pt>
                <c:pt idx="31">
                  <c:v>41490.0</c:v>
                </c:pt>
                <c:pt idx="32">
                  <c:v>41590.0</c:v>
                </c:pt>
                <c:pt idx="33">
                  <c:v>41690.0</c:v>
                </c:pt>
                <c:pt idx="34">
                  <c:v>41790.0</c:v>
                </c:pt>
                <c:pt idx="35">
                  <c:v>41890.0</c:v>
                </c:pt>
                <c:pt idx="36">
                  <c:v>41990.0</c:v>
                </c:pt>
                <c:pt idx="37">
                  <c:v>42090.0</c:v>
                </c:pt>
                <c:pt idx="38">
                  <c:v>42190.0</c:v>
                </c:pt>
                <c:pt idx="39">
                  <c:v>42290.0</c:v>
                </c:pt>
                <c:pt idx="40">
                  <c:v>42390.0</c:v>
                </c:pt>
                <c:pt idx="41">
                  <c:v>42490.0</c:v>
                </c:pt>
                <c:pt idx="42">
                  <c:v>42590.0</c:v>
                </c:pt>
                <c:pt idx="43">
                  <c:v>42690.0</c:v>
                </c:pt>
                <c:pt idx="44">
                  <c:v>42790.0</c:v>
                </c:pt>
                <c:pt idx="45">
                  <c:v>42890.0</c:v>
                </c:pt>
                <c:pt idx="46">
                  <c:v>42990.0</c:v>
                </c:pt>
                <c:pt idx="47">
                  <c:v>43090.0</c:v>
                </c:pt>
                <c:pt idx="48">
                  <c:v>43190.0</c:v>
                </c:pt>
                <c:pt idx="49">
                  <c:v>43290.0</c:v>
                </c:pt>
                <c:pt idx="50">
                  <c:v>43390.0</c:v>
                </c:pt>
                <c:pt idx="51">
                  <c:v>43490.0</c:v>
                </c:pt>
                <c:pt idx="52">
                  <c:v>43590.0</c:v>
                </c:pt>
                <c:pt idx="53">
                  <c:v>43690.0</c:v>
                </c:pt>
                <c:pt idx="54">
                  <c:v>43790.0</c:v>
                </c:pt>
                <c:pt idx="55">
                  <c:v>43890.0</c:v>
                </c:pt>
                <c:pt idx="56">
                  <c:v>43990.0</c:v>
                </c:pt>
                <c:pt idx="57">
                  <c:v>44090.0</c:v>
                </c:pt>
                <c:pt idx="58">
                  <c:v>44190.0</c:v>
                </c:pt>
                <c:pt idx="59">
                  <c:v>44290.0</c:v>
                </c:pt>
                <c:pt idx="60">
                  <c:v>44390.0</c:v>
                </c:pt>
                <c:pt idx="61">
                  <c:v>44490.0</c:v>
                </c:pt>
                <c:pt idx="62">
                  <c:v>44590.0</c:v>
                </c:pt>
                <c:pt idx="63">
                  <c:v>44690.0</c:v>
                </c:pt>
                <c:pt idx="64">
                  <c:v>44790.0</c:v>
                </c:pt>
                <c:pt idx="65">
                  <c:v>44890.0</c:v>
                </c:pt>
                <c:pt idx="66">
                  <c:v>44990.0</c:v>
                </c:pt>
                <c:pt idx="67">
                  <c:v>45090.0</c:v>
                </c:pt>
                <c:pt idx="68">
                  <c:v>45190.0</c:v>
                </c:pt>
                <c:pt idx="69">
                  <c:v>45290.0</c:v>
                </c:pt>
                <c:pt idx="70">
                  <c:v>45390.0</c:v>
                </c:pt>
                <c:pt idx="71">
                  <c:v>45490.0</c:v>
                </c:pt>
                <c:pt idx="72">
                  <c:v>45590.0</c:v>
                </c:pt>
                <c:pt idx="73">
                  <c:v>45690.0</c:v>
                </c:pt>
                <c:pt idx="74">
                  <c:v>45790.0</c:v>
                </c:pt>
                <c:pt idx="75">
                  <c:v>45890.0</c:v>
                </c:pt>
                <c:pt idx="76">
                  <c:v>45990.0</c:v>
                </c:pt>
                <c:pt idx="77">
                  <c:v>46090.0</c:v>
                </c:pt>
                <c:pt idx="78">
                  <c:v>46190.0</c:v>
                </c:pt>
                <c:pt idx="79">
                  <c:v>46290.0</c:v>
                </c:pt>
                <c:pt idx="80">
                  <c:v>46390.0</c:v>
                </c:pt>
                <c:pt idx="81">
                  <c:v>46490.0</c:v>
                </c:pt>
                <c:pt idx="82">
                  <c:v>46590.0</c:v>
                </c:pt>
                <c:pt idx="83">
                  <c:v>46690.0</c:v>
                </c:pt>
                <c:pt idx="84">
                  <c:v>46790.0</c:v>
                </c:pt>
                <c:pt idx="85">
                  <c:v>46890.0</c:v>
                </c:pt>
                <c:pt idx="86">
                  <c:v>46990.0</c:v>
                </c:pt>
                <c:pt idx="87">
                  <c:v>47090.0</c:v>
                </c:pt>
                <c:pt idx="88">
                  <c:v>47190.0</c:v>
                </c:pt>
                <c:pt idx="89">
                  <c:v>47290.0</c:v>
                </c:pt>
                <c:pt idx="90">
                  <c:v>47390.0</c:v>
                </c:pt>
                <c:pt idx="91">
                  <c:v>47490.0</c:v>
                </c:pt>
                <c:pt idx="92">
                  <c:v>47590.0</c:v>
                </c:pt>
                <c:pt idx="93">
                  <c:v>47690.0</c:v>
                </c:pt>
                <c:pt idx="94">
                  <c:v>47790.0</c:v>
                </c:pt>
                <c:pt idx="95">
                  <c:v>47890.0</c:v>
                </c:pt>
                <c:pt idx="96">
                  <c:v>47990.0</c:v>
                </c:pt>
                <c:pt idx="97">
                  <c:v>48090.0</c:v>
                </c:pt>
                <c:pt idx="98">
                  <c:v>48190.0</c:v>
                </c:pt>
                <c:pt idx="99">
                  <c:v>48290.0</c:v>
                </c:pt>
                <c:pt idx="100">
                  <c:v>48390.0</c:v>
                </c:pt>
                <c:pt idx="101">
                  <c:v>48490.0</c:v>
                </c:pt>
                <c:pt idx="102">
                  <c:v>48590.0</c:v>
                </c:pt>
                <c:pt idx="103">
                  <c:v>48690.0</c:v>
                </c:pt>
                <c:pt idx="104">
                  <c:v>48790.0</c:v>
                </c:pt>
                <c:pt idx="105">
                  <c:v>48890.0</c:v>
                </c:pt>
                <c:pt idx="106">
                  <c:v>48990.0</c:v>
                </c:pt>
                <c:pt idx="107">
                  <c:v>49090.0</c:v>
                </c:pt>
                <c:pt idx="108">
                  <c:v>49190.0</c:v>
                </c:pt>
                <c:pt idx="109">
                  <c:v>49290.0</c:v>
                </c:pt>
                <c:pt idx="110">
                  <c:v>49390.0</c:v>
                </c:pt>
                <c:pt idx="111">
                  <c:v>49490.0</c:v>
                </c:pt>
                <c:pt idx="112">
                  <c:v>49590.0</c:v>
                </c:pt>
                <c:pt idx="113">
                  <c:v>49690.0</c:v>
                </c:pt>
                <c:pt idx="114">
                  <c:v>49790.0</c:v>
                </c:pt>
                <c:pt idx="115">
                  <c:v>49890.0</c:v>
                </c:pt>
                <c:pt idx="116">
                  <c:v>49990.0</c:v>
                </c:pt>
                <c:pt idx="117">
                  <c:v>50090.0</c:v>
                </c:pt>
                <c:pt idx="118">
                  <c:v>50190.0</c:v>
                </c:pt>
                <c:pt idx="119">
                  <c:v>50290.0</c:v>
                </c:pt>
                <c:pt idx="120">
                  <c:v>50390.0</c:v>
                </c:pt>
                <c:pt idx="121">
                  <c:v>50490.0</c:v>
                </c:pt>
                <c:pt idx="122">
                  <c:v>50590.0</c:v>
                </c:pt>
                <c:pt idx="123">
                  <c:v>50690.0</c:v>
                </c:pt>
                <c:pt idx="124">
                  <c:v>50790.0</c:v>
                </c:pt>
                <c:pt idx="125">
                  <c:v>50890.0</c:v>
                </c:pt>
                <c:pt idx="126">
                  <c:v>50990.0</c:v>
                </c:pt>
                <c:pt idx="127">
                  <c:v>51090.0</c:v>
                </c:pt>
                <c:pt idx="128">
                  <c:v>51190.0</c:v>
                </c:pt>
                <c:pt idx="129">
                  <c:v>51290.0</c:v>
                </c:pt>
                <c:pt idx="130">
                  <c:v>51390.0</c:v>
                </c:pt>
                <c:pt idx="131">
                  <c:v>51490.0</c:v>
                </c:pt>
                <c:pt idx="132">
                  <c:v>51590.0</c:v>
                </c:pt>
                <c:pt idx="133">
                  <c:v>51690.0</c:v>
                </c:pt>
                <c:pt idx="134">
                  <c:v>51790.0</c:v>
                </c:pt>
                <c:pt idx="135">
                  <c:v>51890.0</c:v>
                </c:pt>
                <c:pt idx="136">
                  <c:v>51990.0</c:v>
                </c:pt>
                <c:pt idx="137">
                  <c:v>52090.0</c:v>
                </c:pt>
                <c:pt idx="138">
                  <c:v>52190.0</c:v>
                </c:pt>
                <c:pt idx="139">
                  <c:v>52290.0</c:v>
                </c:pt>
                <c:pt idx="140">
                  <c:v>52390.0</c:v>
                </c:pt>
                <c:pt idx="141">
                  <c:v>52490.0</c:v>
                </c:pt>
                <c:pt idx="142">
                  <c:v>52590.0</c:v>
                </c:pt>
                <c:pt idx="143">
                  <c:v>52690.0</c:v>
                </c:pt>
                <c:pt idx="144">
                  <c:v>52790.0</c:v>
                </c:pt>
                <c:pt idx="145">
                  <c:v>52890.0</c:v>
                </c:pt>
                <c:pt idx="146">
                  <c:v>52990.0</c:v>
                </c:pt>
                <c:pt idx="147">
                  <c:v>53090.0</c:v>
                </c:pt>
                <c:pt idx="148">
                  <c:v>53190.0</c:v>
                </c:pt>
                <c:pt idx="149">
                  <c:v>53290.0</c:v>
                </c:pt>
                <c:pt idx="150">
                  <c:v>53390.0</c:v>
                </c:pt>
                <c:pt idx="151">
                  <c:v>53490.0</c:v>
                </c:pt>
                <c:pt idx="152">
                  <c:v>53590.0</c:v>
                </c:pt>
                <c:pt idx="153">
                  <c:v>53690.0</c:v>
                </c:pt>
                <c:pt idx="154">
                  <c:v>53790.0</c:v>
                </c:pt>
                <c:pt idx="155">
                  <c:v>53890.0</c:v>
                </c:pt>
                <c:pt idx="156">
                  <c:v>53990.0</c:v>
                </c:pt>
                <c:pt idx="157">
                  <c:v>54090.0</c:v>
                </c:pt>
                <c:pt idx="158">
                  <c:v>54190.0</c:v>
                </c:pt>
                <c:pt idx="159">
                  <c:v>54290.0</c:v>
                </c:pt>
                <c:pt idx="160">
                  <c:v>54390.0</c:v>
                </c:pt>
                <c:pt idx="161">
                  <c:v>54490.0</c:v>
                </c:pt>
                <c:pt idx="162">
                  <c:v>54590.0</c:v>
                </c:pt>
                <c:pt idx="163">
                  <c:v>54690.0</c:v>
                </c:pt>
                <c:pt idx="164">
                  <c:v>54790.0</c:v>
                </c:pt>
                <c:pt idx="165">
                  <c:v>54890.0</c:v>
                </c:pt>
                <c:pt idx="166">
                  <c:v>54990.0</c:v>
                </c:pt>
                <c:pt idx="167">
                  <c:v>55090.0</c:v>
                </c:pt>
                <c:pt idx="168">
                  <c:v>55190.0</c:v>
                </c:pt>
                <c:pt idx="169">
                  <c:v>55290.0</c:v>
                </c:pt>
                <c:pt idx="170">
                  <c:v>55390.0</c:v>
                </c:pt>
                <c:pt idx="171">
                  <c:v>55490.0</c:v>
                </c:pt>
                <c:pt idx="172">
                  <c:v>55590.0</c:v>
                </c:pt>
                <c:pt idx="173">
                  <c:v>55690.0</c:v>
                </c:pt>
                <c:pt idx="174">
                  <c:v>55790.0</c:v>
                </c:pt>
                <c:pt idx="175">
                  <c:v>55890.0</c:v>
                </c:pt>
                <c:pt idx="176">
                  <c:v>55990.0</c:v>
                </c:pt>
                <c:pt idx="177">
                  <c:v>56090.0</c:v>
                </c:pt>
                <c:pt idx="178">
                  <c:v>56190.0</c:v>
                </c:pt>
                <c:pt idx="179">
                  <c:v>56290.0</c:v>
                </c:pt>
                <c:pt idx="180">
                  <c:v>56390.0</c:v>
                </c:pt>
                <c:pt idx="181">
                  <c:v>56490.0</c:v>
                </c:pt>
                <c:pt idx="182">
                  <c:v>56590.0</c:v>
                </c:pt>
                <c:pt idx="183">
                  <c:v>56690.0</c:v>
                </c:pt>
                <c:pt idx="184">
                  <c:v>56790.0</c:v>
                </c:pt>
                <c:pt idx="185">
                  <c:v>56890.0</c:v>
                </c:pt>
                <c:pt idx="186">
                  <c:v>56990.0</c:v>
                </c:pt>
                <c:pt idx="187">
                  <c:v>57090.0</c:v>
                </c:pt>
                <c:pt idx="188">
                  <c:v>57190.0</c:v>
                </c:pt>
                <c:pt idx="189">
                  <c:v>57290.0</c:v>
                </c:pt>
                <c:pt idx="190">
                  <c:v>57390.0</c:v>
                </c:pt>
                <c:pt idx="191">
                  <c:v>57490.0</c:v>
                </c:pt>
                <c:pt idx="192">
                  <c:v>57590.0</c:v>
                </c:pt>
                <c:pt idx="193">
                  <c:v>57690.0</c:v>
                </c:pt>
                <c:pt idx="194">
                  <c:v>57790.0</c:v>
                </c:pt>
                <c:pt idx="195">
                  <c:v>57890.0</c:v>
                </c:pt>
                <c:pt idx="196">
                  <c:v>57990.0</c:v>
                </c:pt>
                <c:pt idx="197">
                  <c:v>58090.0</c:v>
                </c:pt>
                <c:pt idx="198">
                  <c:v>58190.0</c:v>
                </c:pt>
                <c:pt idx="199">
                  <c:v>58290.0</c:v>
                </c:pt>
                <c:pt idx="200">
                  <c:v>58390.0</c:v>
                </c:pt>
                <c:pt idx="201">
                  <c:v>58490.0</c:v>
                </c:pt>
                <c:pt idx="202">
                  <c:v>58590.0</c:v>
                </c:pt>
                <c:pt idx="203">
                  <c:v>58690.0</c:v>
                </c:pt>
                <c:pt idx="204">
                  <c:v>58790.0</c:v>
                </c:pt>
                <c:pt idx="205">
                  <c:v>58890.0</c:v>
                </c:pt>
                <c:pt idx="206">
                  <c:v>58990.0</c:v>
                </c:pt>
                <c:pt idx="207">
                  <c:v>59090.0</c:v>
                </c:pt>
                <c:pt idx="208">
                  <c:v>59190.0</c:v>
                </c:pt>
                <c:pt idx="209">
                  <c:v>59290.0</c:v>
                </c:pt>
                <c:pt idx="210">
                  <c:v>59390.0</c:v>
                </c:pt>
                <c:pt idx="211">
                  <c:v>59490.0</c:v>
                </c:pt>
                <c:pt idx="212">
                  <c:v>59590.0</c:v>
                </c:pt>
                <c:pt idx="213">
                  <c:v>59690.0</c:v>
                </c:pt>
                <c:pt idx="214">
                  <c:v>59790.0</c:v>
                </c:pt>
                <c:pt idx="215">
                  <c:v>59890.0</c:v>
                </c:pt>
                <c:pt idx="216">
                  <c:v>59990.0</c:v>
                </c:pt>
                <c:pt idx="217">
                  <c:v>60090.0</c:v>
                </c:pt>
                <c:pt idx="218">
                  <c:v>60190.0</c:v>
                </c:pt>
                <c:pt idx="219">
                  <c:v>60290.0</c:v>
                </c:pt>
                <c:pt idx="220">
                  <c:v>60390.0</c:v>
                </c:pt>
                <c:pt idx="221">
                  <c:v>60490.0</c:v>
                </c:pt>
                <c:pt idx="222">
                  <c:v>60590.0</c:v>
                </c:pt>
                <c:pt idx="223">
                  <c:v>60690.0</c:v>
                </c:pt>
                <c:pt idx="224">
                  <c:v>60790.0</c:v>
                </c:pt>
                <c:pt idx="225">
                  <c:v>60890.0</c:v>
                </c:pt>
                <c:pt idx="226">
                  <c:v>60990.0</c:v>
                </c:pt>
                <c:pt idx="227">
                  <c:v>61090.0</c:v>
                </c:pt>
                <c:pt idx="228">
                  <c:v>61190.0</c:v>
                </c:pt>
                <c:pt idx="229">
                  <c:v>61290.0</c:v>
                </c:pt>
                <c:pt idx="230">
                  <c:v>61390.0</c:v>
                </c:pt>
                <c:pt idx="231">
                  <c:v>61490.0</c:v>
                </c:pt>
                <c:pt idx="232">
                  <c:v>61590.0</c:v>
                </c:pt>
                <c:pt idx="233">
                  <c:v>61690.0</c:v>
                </c:pt>
                <c:pt idx="234">
                  <c:v>61790.0</c:v>
                </c:pt>
                <c:pt idx="235">
                  <c:v>61890.0</c:v>
                </c:pt>
                <c:pt idx="236">
                  <c:v>61990.0</c:v>
                </c:pt>
                <c:pt idx="237">
                  <c:v>62090.0</c:v>
                </c:pt>
                <c:pt idx="238">
                  <c:v>62190.0</c:v>
                </c:pt>
                <c:pt idx="239">
                  <c:v>62290.0</c:v>
                </c:pt>
                <c:pt idx="240">
                  <c:v>62390.0</c:v>
                </c:pt>
                <c:pt idx="241">
                  <c:v>62490.0</c:v>
                </c:pt>
                <c:pt idx="242">
                  <c:v>62590.0</c:v>
                </c:pt>
                <c:pt idx="243">
                  <c:v>62690.0</c:v>
                </c:pt>
                <c:pt idx="244">
                  <c:v>62790.0</c:v>
                </c:pt>
                <c:pt idx="245">
                  <c:v>62890.0</c:v>
                </c:pt>
                <c:pt idx="246">
                  <c:v>62990.0</c:v>
                </c:pt>
                <c:pt idx="247">
                  <c:v>63090.0</c:v>
                </c:pt>
                <c:pt idx="248">
                  <c:v>63190.0</c:v>
                </c:pt>
                <c:pt idx="249">
                  <c:v>63290.0</c:v>
                </c:pt>
                <c:pt idx="250">
                  <c:v>63390.0</c:v>
                </c:pt>
                <c:pt idx="251">
                  <c:v>63490.0</c:v>
                </c:pt>
                <c:pt idx="252">
                  <c:v>63590.0</c:v>
                </c:pt>
                <c:pt idx="253">
                  <c:v>63690.0</c:v>
                </c:pt>
                <c:pt idx="254">
                  <c:v>63790.0</c:v>
                </c:pt>
                <c:pt idx="255">
                  <c:v>63890.0</c:v>
                </c:pt>
                <c:pt idx="256">
                  <c:v>63990.0</c:v>
                </c:pt>
                <c:pt idx="257">
                  <c:v>64090.0</c:v>
                </c:pt>
                <c:pt idx="258">
                  <c:v>64190.0</c:v>
                </c:pt>
                <c:pt idx="259">
                  <c:v>64290.0</c:v>
                </c:pt>
                <c:pt idx="260">
                  <c:v>64390.0</c:v>
                </c:pt>
                <c:pt idx="261">
                  <c:v>64490.0</c:v>
                </c:pt>
                <c:pt idx="262">
                  <c:v>64590.0</c:v>
                </c:pt>
                <c:pt idx="263">
                  <c:v>64690.0</c:v>
                </c:pt>
                <c:pt idx="264">
                  <c:v>64790.0</c:v>
                </c:pt>
                <c:pt idx="265">
                  <c:v>64890.0</c:v>
                </c:pt>
                <c:pt idx="266">
                  <c:v>64990.0</c:v>
                </c:pt>
                <c:pt idx="267">
                  <c:v>65090.0</c:v>
                </c:pt>
                <c:pt idx="268">
                  <c:v>65190.0</c:v>
                </c:pt>
                <c:pt idx="269">
                  <c:v>65290.0</c:v>
                </c:pt>
                <c:pt idx="270">
                  <c:v>65390.0</c:v>
                </c:pt>
                <c:pt idx="271">
                  <c:v>65490.0</c:v>
                </c:pt>
                <c:pt idx="272">
                  <c:v>65590.0</c:v>
                </c:pt>
                <c:pt idx="273">
                  <c:v>65690.0</c:v>
                </c:pt>
                <c:pt idx="274">
                  <c:v>65790.0</c:v>
                </c:pt>
                <c:pt idx="275">
                  <c:v>65890.0</c:v>
                </c:pt>
                <c:pt idx="276">
                  <c:v>65990.0</c:v>
                </c:pt>
                <c:pt idx="277">
                  <c:v>66090.0</c:v>
                </c:pt>
                <c:pt idx="278">
                  <c:v>66190.0</c:v>
                </c:pt>
                <c:pt idx="279">
                  <c:v>66290.0</c:v>
                </c:pt>
                <c:pt idx="280">
                  <c:v>66390.0</c:v>
                </c:pt>
                <c:pt idx="281">
                  <c:v>66490.0</c:v>
                </c:pt>
                <c:pt idx="282">
                  <c:v>66590.0</c:v>
                </c:pt>
                <c:pt idx="283">
                  <c:v>66690.0</c:v>
                </c:pt>
                <c:pt idx="284">
                  <c:v>66790.0</c:v>
                </c:pt>
                <c:pt idx="285">
                  <c:v>66890.0</c:v>
                </c:pt>
                <c:pt idx="286">
                  <c:v>66990.0</c:v>
                </c:pt>
                <c:pt idx="287">
                  <c:v>67090.0</c:v>
                </c:pt>
                <c:pt idx="288">
                  <c:v>67190.0</c:v>
                </c:pt>
                <c:pt idx="289">
                  <c:v>67290.0</c:v>
                </c:pt>
                <c:pt idx="290">
                  <c:v>67390.0</c:v>
                </c:pt>
                <c:pt idx="291">
                  <c:v>67490.0</c:v>
                </c:pt>
                <c:pt idx="292">
                  <c:v>67590.0</c:v>
                </c:pt>
                <c:pt idx="293">
                  <c:v>67690.0</c:v>
                </c:pt>
                <c:pt idx="294">
                  <c:v>67790.0</c:v>
                </c:pt>
                <c:pt idx="295">
                  <c:v>67890.0</c:v>
                </c:pt>
                <c:pt idx="296">
                  <c:v>67990.0</c:v>
                </c:pt>
                <c:pt idx="297">
                  <c:v>68090.0</c:v>
                </c:pt>
                <c:pt idx="298">
                  <c:v>68190.0</c:v>
                </c:pt>
                <c:pt idx="299">
                  <c:v>68290.0</c:v>
                </c:pt>
                <c:pt idx="300">
                  <c:v>68390.0</c:v>
                </c:pt>
                <c:pt idx="301">
                  <c:v>68490.0</c:v>
                </c:pt>
                <c:pt idx="302">
                  <c:v>68590.0</c:v>
                </c:pt>
                <c:pt idx="303">
                  <c:v>68690.0</c:v>
                </c:pt>
                <c:pt idx="304">
                  <c:v>68790.0</c:v>
                </c:pt>
                <c:pt idx="305">
                  <c:v>68890.0</c:v>
                </c:pt>
                <c:pt idx="306">
                  <c:v>68990.0</c:v>
                </c:pt>
                <c:pt idx="307">
                  <c:v>69090.0</c:v>
                </c:pt>
                <c:pt idx="308">
                  <c:v>69190.0</c:v>
                </c:pt>
                <c:pt idx="309">
                  <c:v>69290.0</c:v>
                </c:pt>
                <c:pt idx="310">
                  <c:v>69390.0</c:v>
                </c:pt>
                <c:pt idx="311">
                  <c:v>69490.0</c:v>
                </c:pt>
                <c:pt idx="312">
                  <c:v>69590.0</c:v>
                </c:pt>
                <c:pt idx="313">
                  <c:v>69690.0</c:v>
                </c:pt>
                <c:pt idx="314">
                  <c:v>69790.0</c:v>
                </c:pt>
                <c:pt idx="315">
                  <c:v>69890.0</c:v>
                </c:pt>
                <c:pt idx="316">
                  <c:v>69990.0</c:v>
                </c:pt>
                <c:pt idx="317">
                  <c:v>70090.0</c:v>
                </c:pt>
                <c:pt idx="318">
                  <c:v>70190.0</c:v>
                </c:pt>
                <c:pt idx="319">
                  <c:v>70290.0</c:v>
                </c:pt>
                <c:pt idx="320">
                  <c:v>70390.0</c:v>
                </c:pt>
                <c:pt idx="321">
                  <c:v>70490.0</c:v>
                </c:pt>
                <c:pt idx="322">
                  <c:v>70590.0</c:v>
                </c:pt>
                <c:pt idx="323">
                  <c:v>70690.0</c:v>
                </c:pt>
                <c:pt idx="324">
                  <c:v>70790.0</c:v>
                </c:pt>
                <c:pt idx="325">
                  <c:v>70890.0</c:v>
                </c:pt>
                <c:pt idx="326">
                  <c:v>70990.0</c:v>
                </c:pt>
                <c:pt idx="327">
                  <c:v>71090.0</c:v>
                </c:pt>
                <c:pt idx="328">
                  <c:v>71190.0</c:v>
                </c:pt>
                <c:pt idx="329">
                  <c:v>71290.0</c:v>
                </c:pt>
                <c:pt idx="330">
                  <c:v>71390.0</c:v>
                </c:pt>
                <c:pt idx="331">
                  <c:v>71490.0</c:v>
                </c:pt>
                <c:pt idx="332">
                  <c:v>71590.0</c:v>
                </c:pt>
                <c:pt idx="333">
                  <c:v>71690.0</c:v>
                </c:pt>
                <c:pt idx="334">
                  <c:v>71790.0</c:v>
                </c:pt>
                <c:pt idx="335">
                  <c:v>71890.0</c:v>
                </c:pt>
                <c:pt idx="336">
                  <c:v>71990.0</c:v>
                </c:pt>
                <c:pt idx="337">
                  <c:v>72090.0</c:v>
                </c:pt>
                <c:pt idx="338">
                  <c:v>72190.0</c:v>
                </c:pt>
                <c:pt idx="339">
                  <c:v>72290.0</c:v>
                </c:pt>
                <c:pt idx="340">
                  <c:v>72390.0</c:v>
                </c:pt>
                <c:pt idx="341">
                  <c:v>72490.0</c:v>
                </c:pt>
                <c:pt idx="342">
                  <c:v>72590.0</c:v>
                </c:pt>
                <c:pt idx="343">
                  <c:v>72690.0</c:v>
                </c:pt>
                <c:pt idx="344">
                  <c:v>72790.0</c:v>
                </c:pt>
                <c:pt idx="345">
                  <c:v>72890.0</c:v>
                </c:pt>
                <c:pt idx="346">
                  <c:v>72990.0</c:v>
                </c:pt>
                <c:pt idx="347">
                  <c:v>73090.0</c:v>
                </c:pt>
                <c:pt idx="348">
                  <c:v>73190.0</c:v>
                </c:pt>
                <c:pt idx="349">
                  <c:v>73290.0</c:v>
                </c:pt>
                <c:pt idx="350">
                  <c:v>73390.0</c:v>
                </c:pt>
                <c:pt idx="351">
                  <c:v>73490.0</c:v>
                </c:pt>
                <c:pt idx="352">
                  <c:v>73590.0</c:v>
                </c:pt>
                <c:pt idx="353">
                  <c:v>73690.0</c:v>
                </c:pt>
                <c:pt idx="354">
                  <c:v>73790.0</c:v>
                </c:pt>
                <c:pt idx="355">
                  <c:v>73890.0</c:v>
                </c:pt>
                <c:pt idx="356">
                  <c:v>73990.0</c:v>
                </c:pt>
                <c:pt idx="357">
                  <c:v>74090.0</c:v>
                </c:pt>
                <c:pt idx="358">
                  <c:v>74190.0</c:v>
                </c:pt>
                <c:pt idx="359">
                  <c:v>74290.0</c:v>
                </c:pt>
                <c:pt idx="360">
                  <c:v>74390.0</c:v>
                </c:pt>
                <c:pt idx="361">
                  <c:v>74490.0</c:v>
                </c:pt>
                <c:pt idx="362">
                  <c:v>74590.0</c:v>
                </c:pt>
                <c:pt idx="363">
                  <c:v>74690.0</c:v>
                </c:pt>
                <c:pt idx="364">
                  <c:v>74790.0</c:v>
                </c:pt>
                <c:pt idx="365">
                  <c:v>74890.0</c:v>
                </c:pt>
                <c:pt idx="366">
                  <c:v>74990.0</c:v>
                </c:pt>
                <c:pt idx="367">
                  <c:v>75090.0</c:v>
                </c:pt>
                <c:pt idx="368">
                  <c:v>75190.0</c:v>
                </c:pt>
                <c:pt idx="369">
                  <c:v>75290.0</c:v>
                </c:pt>
                <c:pt idx="370">
                  <c:v>75390.0</c:v>
                </c:pt>
                <c:pt idx="371">
                  <c:v>75490.0</c:v>
                </c:pt>
                <c:pt idx="372">
                  <c:v>75590.0</c:v>
                </c:pt>
                <c:pt idx="373">
                  <c:v>75690.0</c:v>
                </c:pt>
                <c:pt idx="374">
                  <c:v>75790.0</c:v>
                </c:pt>
                <c:pt idx="375">
                  <c:v>75890.0</c:v>
                </c:pt>
                <c:pt idx="376">
                  <c:v>75990.0</c:v>
                </c:pt>
                <c:pt idx="377">
                  <c:v>76090.0</c:v>
                </c:pt>
                <c:pt idx="378">
                  <c:v>76190.0</c:v>
                </c:pt>
                <c:pt idx="379">
                  <c:v>76290.0</c:v>
                </c:pt>
                <c:pt idx="380">
                  <c:v>76390.0</c:v>
                </c:pt>
                <c:pt idx="381">
                  <c:v>76490.0</c:v>
                </c:pt>
                <c:pt idx="382">
                  <c:v>76590.0</c:v>
                </c:pt>
                <c:pt idx="383">
                  <c:v>76690.0</c:v>
                </c:pt>
                <c:pt idx="384">
                  <c:v>76790.0</c:v>
                </c:pt>
                <c:pt idx="385">
                  <c:v>76890.0</c:v>
                </c:pt>
                <c:pt idx="386">
                  <c:v>76990.0</c:v>
                </c:pt>
                <c:pt idx="387">
                  <c:v>77090.0</c:v>
                </c:pt>
                <c:pt idx="388">
                  <c:v>77190.0</c:v>
                </c:pt>
                <c:pt idx="389">
                  <c:v>77290.0</c:v>
                </c:pt>
                <c:pt idx="390">
                  <c:v>77390.0</c:v>
                </c:pt>
                <c:pt idx="391">
                  <c:v>77490.0</c:v>
                </c:pt>
                <c:pt idx="392">
                  <c:v>77590.0</c:v>
                </c:pt>
                <c:pt idx="393">
                  <c:v>77690.0</c:v>
                </c:pt>
                <c:pt idx="394">
                  <c:v>77790.0</c:v>
                </c:pt>
                <c:pt idx="395">
                  <c:v>77890.0</c:v>
                </c:pt>
                <c:pt idx="396">
                  <c:v>77990.0</c:v>
                </c:pt>
                <c:pt idx="397">
                  <c:v>78090.0</c:v>
                </c:pt>
                <c:pt idx="398">
                  <c:v>78190.0</c:v>
                </c:pt>
                <c:pt idx="399">
                  <c:v>78290.0</c:v>
                </c:pt>
                <c:pt idx="400">
                  <c:v>78390.0</c:v>
                </c:pt>
                <c:pt idx="401">
                  <c:v>78490.0</c:v>
                </c:pt>
                <c:pt idx="402">
                  <c:v>78590.0</c:v>
                </c:pt>
                <c:pt idx="403">
                  <c:v>78690.0</c:v>
                </c:pt>
                <c:pt idx="404">
                  <c:v>78790.0</c:v>
                </c:pt>
                <c:pt idx="405">
                  <c:v>78890.0</c:v>
                </c:pt>
                <c:pt idx="406">
                  <c:v>78990.0</c:v>
                </c:pt>
                <c:pt idx="407">
                  <c:v>79090.0</c:v>
                </c:pt>
                <c:pt idx="408">
                  <c:v>79190.0</c:v>
                </c:pt>
                <c:pt idx="409">
                  <c:v>79290.0</c:v>
                </c:pt>
                <c:pt idx="410">
                  <c:v>79390.0</c:v>
                </c:pt>
                <c:pt idx="411">
                  <c:v>79490.0</c:v>
                </c:pt>
                <c:pt idx="412">
                  <c:v>79590.0</c:v>
                </c:pt>
                <c:pt idx="413">
                  <c:v>79690.0</c:v>
                </c:pt>
                <c:pt idx="414">
                  <c:v>79790.0</c:v>
                </c:pt>
                <c:pt idx="415">
                  <c:v>79890.0</c:v>
                </c:pt>
                <c:pt idx="416">
                  <c:v>79990.0</c:v>
                </c:pt>
                <c:pt idx="417">
                  <c:v>80090.0</c:v>
                </c:pt>
                <c:pt idx="418">
                  <c:v>80190.0</c:v>
                </c:pt>
                <c:pt idx="419">
                  <c:v>80290.0</c:v>
                </c:pt>
                <c:pt idx="420">
                  <c:v>80390.0</c:v>
                </c:pt>
                <c:pt idx="421">
                  <c:v>80490.0</c:v>
                </c:pt>
                <c:pt idx="422">
                  <c:v>80590.0</c:v>
                </c:pt>
                <c:pt idx="423">
                  <c:v>80690.0</c:v>
                </c:pt>
                <c:pt idx="424">
                  <c:v>80790.0</c:v>
                </c:pt>
                <c:pt idx="425">
                  <c:v>80890.0</c:v>
                </c:pt>
                <c:pt idx="426">
                  <c:v>80990.0</c:v>
                </c:pt>
                <c:pt idx="427">
                  <c:v>81090.0</c:v>
                </c:pt>
                <c:pt idx="428">
                  <c:v>81190.0</c:v>
                </c:pt>
                <c:pt idx="429">
                  <c:v>81290.0</c:v>
                </c:pt>
                <c:pt idx="430">
                  <c:v>81390.0</c:v>
                </c:pt>
                <c:pt idx="431">
                  <c:v>81490.0</c:v>
                </c:pt>
                <c:pt idx="432">
                  <c:v>81590.0</c:v>
                </c:pt>
                <c:pt idx="433">
                  <c:v>81690.0</c:v>
                </c:pt>
                <c:pt idx="434">
                  <c:v>81790.0</c:v>
                </c:pt>
                <c:pt idx="435">
                  <c:v>81890.0</c:v>
                </c:pt>
                <c:pt idx="436">
                  <c:v>81990.0</c:v>
                </c:pt>
                <c:pt idx="437">
                  <c:v>82090.0</c:v>
                </c:pt>
                <c:pt idx="438">
                  <c:v>82190.0</c:v>
                </c:pt>
                <c:pt idx="439">
                  <c:v>82290.0</c:v>
                </c:pt>
                <c:pt idx="440">
                  <c:v>82390.0</c:v>
                </c:pt>
                <c:pt idx="441">
                  <c:v>82490.0</c:v>
                </c:pt>
                <c:pt idx="442">
                  <c:v>82590.0</c:v>
                </c:pt>
                <c:pt idx="443">
                  <c:v>82690.0</c:v>
                </c:pt>
                <c:pt idx="444">
                  <c:v>82790.0</c:v>
                </c:pt>
                <c:pt idx="445">
                  <c:v>82890.0</c:v>
                </c:pt>
                <c:pt idx="446">
                  <c:v>82990.0</c:v>
                </c:pt>
                <c:pt idx="447">
                  <c:v>83090.0</c:v>
                </c:pt>
                <c:pt idx="448">
                  <c:v>83190.0</c:v>
                </c:pt>
                <c:pt idx="449">
                  <c:v>83290.0</c:v>
                </c:pt>
                <c:pt idx="450">
                  <c:v>83390.0</c:v>
                </c:pt>
                <c:pt idx="451">
                  <c:v>83490.0</c:v>
                </c:pt>
                <c:pt idx="452">
                  <c:v>83590.0</c:v>
                </c:pt>
                <c:pt idx="453">
                  <c:v>83690.0</c:v>
                </c:pt>
                <c:pt idx="454">
                  <c:v>83790.0</c:v>
                </c:pt>
                <c:pt idx="455">
                  <c:v>83890.0</c:v>
                </c:pt>
                <c:pt idx="456">
                  <c:v>83990.0</c:v>
                </c:pt>
                <c:pt idx="457">
                  <c:v>84090.0</c:v>
                </c:pt>
                <c:pt idx="458">
                  <c:v>84190.0</c:v>
                </c:pt>
                <c:pt idx="459">
                  <c:v>84290.0</c:v>
                </c:pt>
                <c:pt idx="460">
                  <c:v>84390.0</c:v>
                </c:pt>
                <c:pt idx="461">
                  <c:v>84490.0</c:v>
                </c:pt>
                <c:pt idx="462">
                  <c:v>84590.0</c:v>
                </c:pt>
                <c:pt idx="463">
                  <c:v>84690.0</c:v>
                </c:pt>
                <c:pt idx="464">
                  <c:v>84790.0</c:v>
                </c:pt>
                <c:pt idx="465">
                  <c:v>84890.0</c:v>
                </c:pt>
                <c:pt idx="466">
                  <c:v>84990.0</c:v>
                </c:pt>
                <c:pt idx="467">
                  <c:v>85090.0</c:v>
                </c:pt>
                <c:pt idx="468">
                  <c:v>85190.0</c:v>
                </c:pt>
                <c:pt idx="469">
                  <c:v>85290.0</c:v>
                </c:pt>
                <c:pt idx="470">
                  <c:v>85390.0</c:v>
                </c:pt>
                <c:pt idx="471">
                  <c:v>85490.0</c:v>
                </c:pt>
                <c:pt idx="472">
                  <c:v>85590.0</c:v>
                </c:pt>
                <c:pt idx="473">
                  <c:v>85690.0</c:v>
                </c:pt>
                <c:pt idx="474">
                  <c:v>85790.0</c:v>
                </c:pt>
                <c:pt idx="475">
                  <c:v>85890.0</c:v>
                </c:pt>
                <c:pt idx="476">
                  <c:v>85990.0</c:v>
                </c:pt>
                <c:pt idx="477">
                  <c:v>86090.0</c:v>
                </c:pt>
                <c:pt idx="478">
                  <c:v>86190.0</c:v>
                </c:pt>
                <c:pt idx="479">
                  <c:v>86290.0</c:v>
                </c:pt>
                <c:pt idx="480">
                  <c:v>86390.0</c:v>
                </c:pt>
                <c:pt idx="481">
                  <c:v>86490.0</c:v>
                </c:pt>
                <c:pt idx="482">
                  <c:v>86590.0</c:v>
                </c:pt>
                <c:pt idx="483">
                  <c:v>86690.0</c:v>
                </c:pt>
                <c:pt idx="484">
                  <c:v>86790.0</c:v>
                </c:pt>
                <c:pt idx="485">
                  <c:v>86890.0</c:v>
                </c:pt>
                <c:pt idx="486">
                  <c:v>86990.0</c:v>
                </c:pt>
                <c:pt idx="487">
                  <c:v>87090.0</c:v>
                </c:pt>
                <c:pt idx="488">
                  <c:v>87190.0</c:v>
                </c:pt>
                <c:pt idx="489">
                  <c:v>87290.0</c:v>
                </c:pt>
                <c:pt idx="490">
                  <c:v>87390.0</c:v>
                </c:pt>
                <c:pt idx="491">
                  <c:v>87490.0</c:v>
                </c:pt>
                <c:pt idx="492">
                  <c:v>87590.0</c:v>
                </c:pt>
                <c:pt idx="493">
                  <c:v>87690.0</c:v>
                </c:pt>
                <c:pt idx="494">
                  <c:v>87790.0</c:v>
                </c:pt>
                <c:pt idx="495">
                  <c:v>87890.0</c:v>
                </c:pt>
                <c:pt idx="496">
                  <c:v>87990.0</c:v>
                </c:pt>
                <c:pt idx="497">
                  <c:v>88090.0</c:v>
                </c:pt>
                <c:pt idx="498">
                  <c:v>88190.0</c:v>
                </c:pt>
                <c:pt idx="499">
                  <c:v>88290.0</c:v>
                </c:pt>
                <c:pt idx="500">
                  <c:v>88390.0</c:v>
                </c:pt>
                <c:pt idx="501">
                  <c:v>88490.0</c:v>
                </c:pt>
                <c:pt idx="502">
                  <c:v>88590.0</c:v>
                </c:pt>
                <c:pt idx="503">
                  <c:v>88690.0</c:v>
                </c:pt>
                <c:pt idx="504">
                  <c:v>88790.0</c:v>
                </c:pt>
                <c:pt idx="505">
                  <c:v>88890.0</c:v>
                </c:pt>
                <c:pt idx="506">
                  <c:v>88990.0</c:v>
                </c:pt>
                <c:pt idx="507">
                  <c:v>89090.0</c:v>
                </c:pt>
                <c:pt idx="508">
                  <c:v>89190.0</c:v>
                </c:pt>
                <c:pt idx="509">
                  <c:v>89290.0</c:v>
                </c:pt>
                <c:pt idx="510">
                  <c:v>89390.0</c:v>
                </c:pt>
                <c:pt idx="511">
                  <c:v>89490.0</c:v>
                </c:pt>
                <c:pt idx="512">
                  <c:v>89590.0</c:v>
                </c:pt>
                <c:pt idx="513">
                  <c:v>89690.0</c:v>
                </c:pt>
                <c:pt idx="514">
                  <c:v>89790.0</c:v>
                </c:pt>
                <c:pt idx="515">
                  <c:v>89890.0</c:v>
                </c:pt>
                <c:pt idx="516">
                  <c:v>89990.0</c:v>
                </c:pt>
                <c:pt idx="517">
                  <c:v>90090.0</c:v>
                </c:pt>
                <c:pt idx="518">
                  <c:v>90190.0</c:v>
                </c:pt>
                <c:pt idx="519">
                  <c:v>90290.0</c:v>
                </c:pt>
                <c:pt idx="520">
                  <c:v>90390.0</c:v>
                </c:pt>
                <c:pt idx="521">
                  <c:v>90490.0</c:v>
                </c:pt>
                <c:pt idx="522">
                  <c:v>90590.0</c:v>
                </c:pt>
                <c:pt idx="523">
                  <c:v>90690.0</c:v>
                </c:pt>
                <c:pt idx="524">
                  <c:v>90790.0</c:v>
                </c:pt>
                <c:pt idx="525">
                  <c:v>90890.0</c:v>
                </c:pt>
                <c:pt idx="526">
                  <c:v>90990.0</c:v>
                </c:pt>
                <c:pt idx="527">
                  <c:v>91090.0</c:v>
                </c:pt>
                <c:pt idx="528">
                  <c:v>91190.0</c:v>
                </c:pt>
                <c:pt idx="529">
                  <c:v>91290.0</c:v>
                </c:pt>
                <c:pt idx="530">
                  <c:v>91390.0</c:v>
                </c:pt>
                <c:pt idx="531">
                  <c:v>91490.0</c:v>
                </c:pt>
                <c:pt idx="532">
                  <c:v>91590.0</c:v>
                </c:pt>
                <c:pt idx="533">
                  <c:v>91690.0</c:v>
                </c:pt>
                <c:pt idx="534">
                  <c:v>91790.0</c:v>
                </c:pt>
                <c:pt idx="535">
                  <c:v>91890.0</c:v>
                </c:pt>
                <c:pt idx="536">
                  <c:v>91990.0</c:v>
                </c:pt>
                <c:pt idx="537">
                  <c:v>92090.0</c:v>
                </c:pt>
                <c:pt idx="538">
                  <c:v>92190.0</c:v>
                </c:pt>
                <c:pt idx="539">
                  <c:v>92290.0</c:v>
                </c:pt>
                <c:pt idx="540">
                  <c:v>92390.0</c:v>
                </c:pt>
                <c:pt idx="541">
                  <c:v>92490.0</c:v>
                </c:pt>
                <c:pt idx="542">
                  <c:v>92590.0</c:v>
                </c:pt>
                <c:pt idx="543">
                  <c:v>92690.0</c:v>
                </c:pt>
                <c:pt idx="544">
                  <c:v>92790.0</c:v>
                </c:pt>
                <c:pt idx="545">
                  <c:v>92890.0</c:v>
                </c:pt>
                <c:pt idx="546">
                  <c:v>92990.0</c:v>
                </c:pt>
                <c:pt idx="547">
                  <c:v>93090.0</c:v>
                </c:pt>
                <c:pt idx="548">
                  <c:v>93190.0</c:v>
                </c:pt>
                <c:pt idx="549">
                  <c:v>93290.0</c:v>
                </c:pt>
                <c:pt idx="550">
                  <c:v>93390.0</c:v>
                </c:pt>
                <c:pt idx="551">
                  <c:v>93490.0</c:v>
                </c:pt>
                <c:pt idx="552">
                  <c:v>93590.0</c:v>
                </c:pt>
                <c:pt idx="553">
                  <c:v>93690.0</c:v>
                </c:pt>
                <c:pt idx="554">
                  <c:v>93790.0</c:v>
                </c:pt>
                <c:pt idx="555">
                  <c:v>93890.0</c:v>
                </c:pt>
                <c:pt idx="556">
                  <c:v>93990.0</c:v>
                </c:pt>
                <c:pt idx="557">
                  <c:v>94090.0</c:v>
                </c:pt>
                <c:pt idx="558">
                  <c:v>94190.0</c:v>
                </c:pt>
                <c:pt idx="559">
                  <c:v>94290.0</c:v>
                </c:pt>
                <c:pt idx="560">
                  <c:v>94390.0</c:v>
                </c:pt>
                <c:pt idx="561">
                  <c:v>94490.0</c:v>
                </c:pt>
                <c:pt idx="562">
                  <c:v>94590.0</c:v>
                </c:pt>
                <c:pt idx="563">
                  <c:v>94690.0</c:v>
                </c:pt>
                <c:pt idx="564">
                  <c:v>94790.0</c:v>
                </c:pt>
                <c:pt idx="565">
                  <c:v>94890.0</c:v>
                </c:pt>
                <c:pt idx="566">
                  <c:v>94990.0</c:v>
                </c:pt>
                <c:pt idx="567">
                  <c:v>95090.0</c:v>
                </c:pt>
                <c:pt idx="568">
                  <c:v>95190.0</c:v>
                </c:pt>
                <c:pt idx="569">
                  <c:v>95290.0</c:v>
                </c:pt>
                <c:pt idx="570">
                  <c:v>95390.0</c:v>
                </c:pt>
                <c:pt idx="571">
                  <c:v>95490.0</c:v>
                </c:pt>
                <c:pt idx="572">
                  <c:v>95590.0</c:v>
                </c:pt>
                <c:pt idx="573">
                  <c:v>95690.0</c:v>
                </c:pt>
                <c:pt idx="574">
                  <c:v>95790.0</c:v>
                </c:pt>
                <c:pt idx="575">
                  <c:v>95890.0</c:v>
                </c:pt>
                <c:pt idx="576">
                  <c:v>95990.0</c:v>
                </c:pt>
                <c:pt idx="577">
                  <c:v>96090.0</c:v>
                </c:pt>
                <c:pt idx="578">
                  <c:v>96190.0</c:v>
                </c:pt>
                <c:pt idx="579">
                  <c:v>96290.0</c:v>
                </c:pt>
                <c:pt idx="580">
                  <c:v>96390.0</c:v>
                </c:pt>
                <c:pt idx="581">
                  <c:v>96490.0</c:v>
                </c:pt>
                <c:pt idx="582">
                  <c:v>96590.0</c:v>
                </c:pt>
                <c:pt idx="583">
                  <c:v>96690.0</c:v>
                </c:pt>
                <c:pt idx="584">
                  <c:v>96790.0</c:v>
                </c:pt>
                <c:pt idx="585">
                  <c:v>96890.0</c:v>
                </c:pt>
                <c:pt idx="586">
                  <c:v>96990.0</c:v>
                </c:pt>
                <c:pt idx="587">
                  <c:v>97090.0</c:v>
                </c:pt>
                <c:pt idx="588">
                  <c:v>97190.0</c:v>
                </c:pt>
                <c:pt idx="589">
                  <c:v>97290.0</c:v>
                </c:pt>
                <c:pt idx="590">
                  <c:v>97390.0</c:v>
                </c:pt>
                <c:pt idx="591">
                  <c:v>97490.0</c:v>
                </c:pt>
                <c:pt idx="592">
                  <c:v>97590.0</c:v>
                </c:pt>
                <c:pt idx="593">
                  <c:v>97690.0</c:v>
                </c:pt>
                <c:pt idx="594">
                  <c:v>97790.0</c:v>
                </c:pt>
                <c:pt idx="595">
                  <c:v>97890.0</c:v>
                </c:pt>
                <c:pt idx="596">
                  <c:v>97990.0</c:v>
                </c:pt>
                <c:pt idx="597">
                  <c:v>98090.0</c:v>
                </c:pt>
                <c:pt idx="598">
                  <c:v>98190.0</c:v>
                </c:pt>
                <c:pt idx="599">
                  <c:v>98290.0</c:v>
                </c:pt>
                <c:pt idx="600">
                  <c:v>98390.0</c:v>
                </c:pt>
                <c:pt idx="601">
                  <c:v>98490.0</c:v>
                </c:pt>
                <c:pt idx="602">
                  <c:v>98590.0</c:v>
                </c:pt>
                <c:pt idx="603">
                  <c:v>98690.0</c:v>
                </c:pt>
                <c:pt idx="604">
                  <c:v>98790.0</c:v>
                </c:pt>
                <c:pt idx="605">
                  <c:v>98890.0</c:v>
                </c:pt>
                <c:pt idx="606">
                  <c:v>98990.0</c:v>
                </c:pt>
                <c:pt idx="607">
                  <c:v>99090.0</c:v>
                </c:pt>
                <c:pt idx="608">
                  <c:v>99190.0</c:v>
                </c:pt>
                <c:pt idx="609">
                  <c:v>99290.0</c:v>
                </c:pt>
                <c:pt idx="610">
                  <c:v>99390.0</c:v>
                </c:pt>
                <c:pt idx="611">
                  <c:v>99490.0</c:v>
                </c:pt>
                <c:pt idx="612">
                  <c:v>99590.0</c:v>
                </c:pt>
                <c:pt idx="613">
                  <c:v>99690.0</c:v>
                </c:pt>
                <c:pt idx="614">
                  <c:v>99790.0</c:v>
                </c:pt>
                <c:pt idx="615">
                  <c:v>99890.0</c:v>
                </c:pt>
                <c:pt idx="616">
                  <c:v>99990.0</c:v>
                </c:pt>
                <c:pt idx="617">
                  <c:v>100090.0</c:v>
                </c:pt>
                <c:pt idx="618">
                  <c:v>100190.0</c:v>
                </c:pt>
                <c:pt idx="619">
                  <c:v>100290.0</c:v>
                </c:pt>
                <c:pt idx="620">
                  <c:v>100390.0</c:v>
                </c:pt>
                <c:pt idx="621">
                  <c:v>100490.0</c:v>
                </c:pt>
                <c:pt idx="622">
                  <c:v>100590.0</c:v>
                </c:pt>
                <c:pt idx="623">
                  <c:v>100690.0</c:v>
                </c:pt>
                <c:pt idx="624">
                  <c:v>100790.0</c:v>
                </c:pt>
                <c:pt idx="625">
                  <c:v>100890.0</c:v>
                </c:pt>
                <c:pt idx="626">
                  <c:v>100990.0</c:v>
                </c:pt>
                <c:pt idx="627">
                  <c:v>101090.0</c:v>
                </c:pt>
                <c:pt idx="628">
                  <c:v>101190.0</c:v>
                </c:pt>
                <c:pt idx="629">
                  <c:v>101290.0</c:v>
                </c:pt>
                <c:pt idx="630">
                  <c:v>101390.0</c:v>
                </c:pt>
                <c:pt idx="631">
                  <c:v>101490.0</c:v>
                </c:pt>
                <c:pt idx="632">
                  <c:v>101590.0</c:v>
                </c:pt>
                <c:pt idx="633">
                  <c:v>101690.0</c:v>
                </c:pt>
                <c:pt idx="634">
                  <c:v>101790.0</c:v>
                </c:pt>
                <c:pt idx="635">
                  <c:v>101890.0</c:v>
                </c:pt>
                <c:pt idx="636">
                  <c:v>101990.0</c:v>
                </c:pt>
                <c:pt idx="637">
                  <c:v>102090.0</c:v>
                </c:pt>
                <c:pt idx="638">
                  <c:v>102190.0</c:v>
                </c:pt>
                <c:pt idx="639">
                  <c:v>102290.0</c:v>
                </c:pt>
                <c:pt idx="640">
                  <c:v>102390.0</c:v>
                </c:pt>
                <c:pt idx="641">
                  <c:v>102490.0</c:v>
                </c:pt>
                <c:pt idx="642">
                  <c:v>102590.0</c:v>
                </c:pt>
                <c:pt idx="643">
                  <c:v>102690.0</c:v>
                </c:pt>
                <c:pt idx="644">
                  <c:v>102790.0</c:v>
                </c:pt>
                <c:pt idx="645">
                  <c:v>102890.0</c:v>
                </c:pt>
                <c:pt idx="646">
                  <c:v>102990.0</c:v>
                </c:pt>
                <c:pt idx="647">
                  <c:v>103090.0</c:v>
                </c:pt>
                <c:pt idx="648">
                  <c:v>103190.0</c:v>
                </c:pt>
                <c:pt idx="649">
                  <c:v>103290.0</c:v>
                </c:pt>
                <c:pt idx="650">
                  <c:v>103390.0</c:v>
                </c:pt>
                <c:pt idx="651">
                  <c:v>103490.0</c:v>
                </c:pt>
                <c:pt idx="652">
                  <c:v>103590.0</c:v>
                </c:pt>
                <c:pt idx="653">
                  <c:v>103690.0</c:v>
                </c:pt>
                <c:pt idx="654">
                  <c:v>103790.0</c:v>
                </c:pt>
                <c:pt idx="655">
                  <c:v>103890.0</c:v>
                </c:pt>
                <c:pt idx="656">
                  <c:v>103990.0</c:v>
                </c:pt>
                <c:pt idx="657">
                  <c:v>104090.0</c:v>
                </c:pt>
                <c:pt idx="658">
                  <c:v>104190.0</c:v>
                </c:pt>
                <c:pt idx="659">
                  <c:v>104290.0</c:v>
                </c:pt>
                <c:pt idx="660">
                  <c:v>104390.0</c:v>
                </c:pt>
                <c:pt idx="661">
                  <c:v>104490.0</c:v>
                </c:pt>
                <c:pt idx="662">
                  <c:v>104590.0</c:v>
                </c:pt>
                <c:pt idx="663">
                  <c:v>104690.0</c:v>
                </c:pt>
                <c:pt idx="664">
                  <c:v>104790.0</c:v>
                </c:pt>
                <c:pt idx="665">
                  <c:v>104890.0</c:v>
                </c:pt>
                <c:pt idx="666">
                  <c:v>104990.0</c:v>
                </c:pt>
                <c:pt idx="667">
                  <c:v>105090.0</c:v>
                </c:pt>
                <c:pt idx="668">
                  <c:v>105190.0</c:v>
                </c:pt>
                <c:pt idx="669">
                  <c:v>105290.0</c:v>
                </c:pt>
                <c:pt idx="670">
                  <c:v>105390.0</c:v>
                </c:pt>
                <c:pt idx="671">
                  <c:v>105490.0</c:v>
                </c:pt>
                <c:pt idx="672">
                  <c:v>105590.0</c:v>
                </c:pt>
                <c:pt idx="673">
                  <c:v>105690.0</c:v>
                </c:pt>
                <c:pt idx="674">
                  <c:v>105790.0</c:v>
                </c:pt>
                <c:pt idx="675">
                  <c:v>105890.0</c:v>
                </c:pt>
                <c:pt idx="676">
                  <c:v>105990.0</c:v>
                </c:pt>
                <c:pt idx="677">
                  <c:v>106090.0</c:v>
                </c:pt>
                <c:pt idx="678">
                  <c:v>106190.0</c:v>
                </c:pt>
                <c:pt idx="679">
                  <c:v>106290.0</c:v>
                </c:pt>
                <c:pt idx="680">
                  <c:v>106390.0</c:v>
                </c:pt>
                <c:pt idx="681">
                  <c:v>106490.0</c:v>
                </c:pt>
                <c:pt idx="682">
                  <c:v>106590.0</c:v>
                </c:pt>
                <c:pt idx="683">
                  <c:v>106690.0</c:v>
                </c:pt>
                <c:pt idx="684">
                  <c:v>106790.0</c:v>
                </c:pt>
                <c:pt idx="685">
                  <c:v>106890.0</c:v>
                </c:pt>
                <c:pt idx="686">
                  <c:v>106990.0</c:v>
                </c:pt>
                <c:pt idx="687">
                  <c:v>107090.0</c:v>
                </c:pt>
                <c:pt idx="688">
                  <c:v>107190.0</c:v>
                </c:pt>
                <c:pt idx="689">
                  <c:v>107290.0</c:v>
                </c:pt>
                <c:pt idx="690">
                  <c:v>107390.0</c:v>
                </c:pt>
                <c:pt idx="691">
                  <c:v>107490.0</c:v>
                </c:pt>
                <c:pt idx="692">
                  <c:v>107590.0</c:v>
                </c:pt>
                <c:pt idx="693">
                  <c:v>107690.0</c:v>
                </c:pt>
                <c:pt idx="694">
                  <c:v>107790.0</c:v>
                </c:pt>
                <c:pt idx="695">
                  <c:v>107890.0</c:v>
                </c:pt>
                <c:pt idx="696">
                  <c:v>107990.0</c:v>
                </c:pt>
                <c:pt idx="697">
                  <c:v>108090.0</c:v>
                </c:pt>
                <c:pt idx="698">
                  <c:v>108190.0</c:v>
                </c:pt>
                <c:pt idx="699">
                  <c:v>108290.0</c:v>
                </c:pt>
                <c:pt idx="700">
                  <c:v>108390.0</c:v>
                </c:pt>
                <c:pt idx="701">
                  <c:v>108490.0</c:v>
                </c:pt>
                <c:pt idx="702">
                  <c:v>108590.0</c:v>
                </c:pt>
                <c:pt idx="703">
                  <c:v>108690.0</c:v>
                </c:pt>
                <c:pt idx="704">
                  <c:v>108790.0</c:v>
                </c:pt>
                <c:pt idx="705">
                  <c:v>108890.0</c:v>
                </c:pt>
                <c:pt idx="706">
                  <c:v>108990.0</c:v>
                </c:pt>
                <c:pt idx="707">
                  <c:v>109090.0</c:v>
                </c:pt>
                <c:pt idx="708">
                  <c:v>109190.0</c:v>
                </c:pt>
                <c:pt idx="709">
                  <c:v>109290.0</c:v>
                </c:pt>
                <c:pt idx="710">
                  <c:v>109390.0</c:v>
                </c:pt>
                <c:pt idx="711">
                  <c:v>109490.0</c:v>
                </c:pt>
                <c:pt idx="712">
                  <c:v>109590.0</c:v>
                </c:pt>
                <c:pt idx="713">
                  <c:v>109690.0</c:v>
                </c:pt>
                <c:pt idx="714">
                  <c:v>109790.0</c:v>
                </c:pt>
                <c:pt idx="715">
                  <c:v>109890.0</c:v>
                </c:pt>
                <c:pt idx="716">
                  <c:v>109990.0</c:v>
                </c:pt>
                <c:pt idx="717">
                  <c:v>110090.0</c:v>
                </c:pt>
                <c:pt idx="718">
                  <c:v>110190.0</c:v>
                </c:pt>
                <c:pt idx="719">
                  <c:v>110290.0</c:v>
                </c:pt>
                <c:pt idx="720">
                  <c:v>110390.0</c:v>
                </c:pt>
                <c:pt idx="721">
                  <c:v>110490.0</c:v>
                </c:pt>
                <c:pt idx="722">
                  <c:v>110590.0</c:v>
                </c:pt>
                <c:pt idx="723">
                  <c:v>110690.0</c:v>
                </c:pt>
                <c:pt idx="724">
                  <c:v>110790.0</c:v>
                </c:pt>
                <c:pt idx="725">
                  <c:v>110890.0</c:v>
                </c:pt>
                <c:pt idx="726">
                  <c:v>110990.0</c:v>
                </c:pt>
                <c:pt idx="727">
                  <c:v>111090.0</c:v>
                </c:pt>
                <c:pt idx="728">
                  <c:v>111190.0</c:v>
                </c:pt>
                <c:pt idx="729">
                  <c:v>111290.0</c:v>
                </c:pt>
                <c:pt idx="730">
                  <c:v>111390.0</c:v>
                </c:pt>
                <c:pt idx="731">
                  <c:v>111490.0</c:v>
                </c:pt>
                <c:pt idx="732">
                  <c:v>111590.0</c:v>
                </c:pt>
                <c:pt idx="733">
                  <c:v>111690.0</c:v>
                </c:pt>
                <c:pt idx="734">
                  <c:v>111790.0</c:v>
                </c:pt>
                <c:pt idx="735">
                  <c:v>111890.0</c:v>
                </c:pt>
                <c:pt idx="736">
                  <c:v>111990.0</c:v>
                </c:pt>
                <c:pt idx="737">
                  <c:v>112090.0</c:v>
                </c:pt>
                <c:pt idx="738">
                  <c:v>112190.0</c:v>
                </c:pt>
                <c:pt idx="739">
                  <c:v>112290.0</c:v>
                </c:pt>
                <c:pt idx="740">
                  <c:v>112390.0</c:v>
                </c:pt>
                <c:pt idx="741">
                  <c:v>112490.0</c:v>
                </c:pt>
                <c:pt idx="742">
                  <c:v>112590.0</c:v>
                </c:pt>
                <c:pt idx="743">
                  <c:v>112690.0</c:v>
                </c:pt>
                <c:pt idx="744">
                  <c:v>112790.0</c:v>
                </c:pt>
                <c:pt idx="745">
                  <c:v>112890.0</c:v>
                </c:pt>
                <c:pt idx="746">
                  <c:v>112990.0</c:v>
                </c:pt>
                <c:pt idx="747">
                  <c:v>113090.0</c:v>
                </c:pt>
                <c:pt idx="748">
                  <c:v>113190.0</c:v>
                </c:pt>
                <c:pt idx="749">
                  <c:v>113290.0</c:v>
                </c:pt>
                <c:pt idx="750">
                  <c:v>113390.0</c:v>
                </c:pt>
                <c:pt idx="751">
                  <c:v>113490.0</c:v>
                </c:pt>
                <c:pt idx="752">
                  <c:v>113590.0</c:v>
                </c:pt>
                <c:pt idx="753">
                  <c:v>113690.0</c:v>
                </c:pt>
                <c:pt idx="754">
                  <c:v>113790.0</c:v>
                </c:pt>
                <c:pt idx="755">
                  <c:v>113890.0</c:v>
                </c:pt>
                <c:pt idx="756">
                  <c:v>113990.0</c:v>
                </c:pt>
                <c:pt idx="757">
                  <c:v>114090.0</c:v>
                </c:pt>
                <c:pt idx="758">
                  <c:v>114190.0</c:v>
                </c:pt>
                <c:pt idx="759">
                  <c:v>114290.0</c:v>
                </c:pt>
                <c:pt idx="760">
                  <c:v>114390.0</c:v>
                </c:pt>
                <c:pt idx="761">
                  <c:v>114490.0</c:v>
                </c:pt>
                <c:pt idx="762">
                  <c:v>114590.0</c:v>
                </c:pt>
                <c:pt idx="763">
                  <c:v>114690.0</c:v>
                </c:pt>
                <c:pt idx="764">
                  <c:v>114790.0</c:v>
                </c:pt>
                <c:pt idx="765">
                  <c:v>114890.0</c:v>
                </c:pt>
              </c:numCache>
            </c:numRef>
          </c:cat>
          <c:val>
            <c:numRef>
              <c:f>'AV_tax calc v1.0'!$D$40:$D$805</c:f>
              <c:numCache>
                <c:formatCode>_(* #,##0_);_(* \(#,##0\);_(* "-"??_);_(@_)</c:formatCode>
                <c:ptCount val="766"/>
                <c:pt idx="0">
                  <c:v>4023.75</c:v>
                </c:pt>
                <c:pt idx="1">
                  <c:v>4056.25</c:v>
                </c:pt>
                <c:pt idx="2">
                  <c:v>4088.75</c:v>
                </c:pt>
                <c:pt idx="3">
                  <c:v>4121.25</c:v>
                </c:pt>
                <c:pt idx="4">
                  <c:v>4153.75</c:v>
                </c:pt>
                <c:pt idx="5">
                  <c:v>4186.25</c:v>
                </c:pt>
                <c:pt idx="6">
                  <c:v>4218.75</c:v>
                </c:pt>
                <c:pt idx="7">
                  <c:v>4251.25</c:v>
                </c:pt>
                <c:pt idx="8">
                  <c:v>4283.75</c:v>
                </c:pt>
                <c:pt idx="9">
                  <c:v>4316.25</c:v>
                </c:pt>
                <c:pt idx="10">
                  <c:v>4348.75</c:v>
                </c:pt>
                <c:pt idx="11">
                  <c:v>4381.25</c:v>
                </c:pt>
                <c:pt idx="12">
                  <c:v>4413.75</c:v>
                </c:pt>
                <c:pt idx="13">
                  <c:v>4446.25</c:v>
                </c:pt>
                <c:pt idx="14">
                  <c:v>4478.75</c:v>
                </c:pt>
                <c:pt idx="15">
                  <c:v>4511.25</c:v>
                </c:pt>
                <c:pt idx="16">
                  <c:v>4543.75</c:v>
                </c:pt>
                <c:pt idx="17">
                  <c:v>4576.25</c:v>
                </c:pt>
                <c:pt idx="18">
                  <c:v>4608.75</c:v>
                </c:pt>
                <c:pt idx="19">
                  <c:v>4641.25</c:v>
                </c:pt>
                <c:pt idx="20">
                  <c:v>4673.75</c:v>
                </c:pt>
                <c:pt idx="21">
                  <c:v>4706.25</c:v>
                </c:pt>
                <c:pt idx="22">
                  <c:v>4738.75</c:v>
                </c:pt>
                <c:pt idx="23">
                  <c:v>4771.25</c:v>
                </c:pt>
                <c:pt idx="24">
                  <c:v>4803.75</c:v>
                </c:pt>
                <c:pt idx="25">
                  <c:v>4836.25</c:v>
                </c:pt>
                <c:pt idx="26">
                  <c:v>4868.75</c:v>
                </c:pt>
                <c:pt idx="27">
                  <c:v>4901.25</c:v>
                </c:pt>
                <c:pt idx="28">
                  <c:v>4933.75</c:v>
                </c:pt>
                <c:pt idx="29">
                  <c:v>4966.25</c:v>
                </c:pt>
                <c:pt idx="30">
                  <c:v>4998.75</c:v>
                </c:pt>
                <c:pt idx="31">
                  <c:v>5031.25</c:v>
                </c:pt>
                <c:pt idx="32">
                  <c:v>5063.75</c:v>
                </c:pt>
                <c:pt idx="33">
                  <c:v>5096.25</c:v>
                </c:pt>
                <c:pt idx="34">
                  <c:v>5128.75</c:v>
                </c:pt>
                <c:pt idx="35">
                  <c:v>5161.25</c:v>
                </c:pt>
                <c:pt idx="36">
                  <c:v>5193.75</c:v>
                </c:pt>
                <c:pt idx="37">
                  <c:v>5226.25</c:v>
                </c:pt>
                <c:pt idx="38">
                  <c:v>5258.75</c:v>
                </c:pt>
                <c:pt idx="39">
                  <c:v>5291.25</c:v>
                </c:pt>
                <c:pt idx="40">
                  <c:v>5323.75</c:v>
                </c:pt>
                <c:pt idx="41">
                  <c:v>5356.25</c:v>
                </c:pt>
                <c:pt idx="42">
                  <c:v>5388.75</c:v>
                </c:pt>
                <c:pt idx="43">
                  <c:v>5421.25</c:v>
                </c:pt>
                <c:pt idx="44">
                  <c:v>5453.75</c:v>
                </c:pt>
                <c:pt idx="45">
                  <c:v>5486.25</c:v>
                </c:pt>
                <c:pt idx="46">
                  <c:v>5518.75</c:v>
                </c:pt>
                <c:pt idx="47">
                  <c:v>5551.25</c:v>
                </c:pt>
                <c:pt idx="48">
                  <c:v>5583.75</c:v>
                </c:pt>
                <c:pt idx="49">
                  <c:v>5616.25</c:v>
                </c:pt>
                <c:pt idx="50">
                  <c:v>5648.75</c:v>
                </c:pt>
                <c:pt idx="51">
                  <c:v>5681.25</c:v>
                </c:pt>
                <c:pt idx="52">
                  <c:v>5713.75</c:v>
                </c:pt>
                <c:pt idx="53">
                  <c:v>5746.25</c:v>
                </c:pt>
                <c:pt idx="54">
                  <c:v>5778.75</c:v>
                </c:pt>
                <c:pt idx="55">
                  <c:v>5811.25</c:v>
                </c:pt>
                <c:pt idx="56">
                  <c:v>5843.75</c:v>
                </c:pt>
                <c:pt idx="57">
                  <c:v>5876.25</c:v>
                </c:pt>
                <c:pt idx="58">
                  <c:v>5908.75</c:v>
                </c:pt>
                <c:pt idx="59">
                  <c:v>5941.25</c:v>
                </c:pt>
                <c:pt idx="60">
                  <c:v>5973.75</c:v>
                </c:pt>
                <c:pt idx="61">
                  <c:v>6006.25</c:v>
                </c:pt>
                <c:pt idx="62">
                  <c:v>6038.75</c:v>
                </c:pt>
                <c:pt idx="63">
                  <c:v>6071.25</c:v>
                </c:pt>
                <c:pt idx="64">
                  <c:v>6103.75</c:v>
                </c:pt>
                <c:pt idx="65">
                  <c:v>6136.25</c:v>
                </c:pt>
                <c:pt idx="66">
                  <c:v>6168.75</c:v>
                </c:pt>
                <c:pt idx="67">
                  <c:v>6201.25</c:v>
                </c:pt>
                <c:pt idx="68">
                  <c:v>6233.75</c:v>
                </c:pt>
                <c:pt idx="69">
                  <c:v>6266.25</c:v>
                </c:pt>
                <c:pt idx="70">
                  <c:v>6298.75</c:v>
                </c:pt>
                <c:pt idx="71">
                  <c:v>6331.25</c:v>
                </c:pt>
                <c:pt idx="72">
                  <c:v>6363.75</c:v>
                </c:pt>
                <c:pt idx="73">
                  <c:v>6396.25</c:v>
                </c:pt>
                <c:pt idx="74">
                  <c:v>6428.75</c:v>
                </c:pt>
                <c:pt idx="75">
                  <c:v>6461.25</c:v>
                </c:pt>
                <c:pt idx="76">
                  <c:v>6493.75</c:v>
                </c:pt>
                <c:pt idx="77">
                  <c:v>6526.25</c:v>
                </c:pt>
                <c:pt idx="78">
                  <c:v>6558.75</c:v>
                </c:pt>
                <c:pt idx="79">
                  <c:v>6591.25</c:v>
                </c:pt>
                <c:pt idx="80">
                  <c:v>6623.75</c:v>
                </c:pt>
                <c:pt idx="81">
                  <c:v>6656.25</c:v>
                </c:pt>
                <c:pt idx="82">
                  <c:v>6688.75</c:v>
                </c:pt>
                <c:pt idx="83">
                  <c:v>6721.25</c:v>
                </c:pt>
                <c:pt idx="84">
                  <c:v>6753.75</c:v>
                </c:pt>
                <c:pt idx="85">
                  <c:v>6786.25</c:v>
                </c:pt>
                <c:pt idx="86">
                  <c:v>6818.75</c:v>
                </c:pt>
                <c:pt idx="87">
                  <c:v>6851.25</c:v>
                </c:pt>
                <c:pt idx="88">
                  <c:v>6883.75</c:v>
                </c:pt>
                <c:pt idx="89">
                  <c:v>6916.25</c:v>
                </c:pt>
                <c:pt idx="90">
                  <c:v>6948.75</c:v>
                </c:pt>
                <c:pt idx="91">
                  <c:v>6981.25</c:v>
                </c:pt>
                <c:pt idx="92">
                  <c:v>7013.75</c:v>
                </c:pt>
                <c:pt idx="93">
                  <c:v>7046.25</c:v>
                </c:pt>
                <c:pt idx="94">
                  <c:v>7078.75</c:v>
                </c:pt>
                <c:pt idx="95">
                  <c:v>7111.25</c:v>
                </c:pt>
                <c:pt idx="96">
                  <c:v>7143.75</c:v>
                </c:pt>
                <c:pt idx="97">
                  <c:v>7176.25</c:v>
                </c:pt>
                <c:pt idx="98">
                  <c:v>7208.75</c:v>
                </c:pt>
                <c:pt idx="99">
                  <c:v>7241.25</c:v>
                </c:pt>
                <c:pt idx="100">
                  <c:v>7273.75</c:v>
                </c:pt>
                <c:pt idx="101">
                  <c:v>7306.25</c:v>
                </c:pt>
                <c:pt idx="102">
                  <c:v>7338.75</c:v>
                </c:pt>
                <c:pt idx="103">
                  <c:v>7371.25</c:v>
                </c:pt>
                <c:pt idx="104">
                  <c:v>7403.75</c:v>
                </c:pt>
                <c:pt idx="105">
                  <c:v>7436.25</c:v>
                </c:pt>
                <c:pt idx="106">
                  <c:v>7468.75</c:v>
                </c:pt>
                <c:pt idx="107">
                  <c:v>7501.25</c:v>
                </c:pt>
                <c:pt idx="108">
                  <c:v>7533.75</c:v>
                </c:pt>
                <c:pt idx="109">
                  <c:v>7566.25</c:v>
                </c:pt>
                <c:pt idx="110">
                  <c:v>7598.75</c:v>
                </c:pt>
                <c:pt idx="111">
                  <c:v>7631.25</c:v>
                </c:pt>
                <c:pt idx="112">
                  <c:v>7663.75</c:v>
                </c:pt>
                <c:pt idx="113">
                  <c:v>7696.25</c:v>
                </c:pt>
                <c:pt idx="114">
                  <c:v>7728.75</c:v>
                </c:pt>
                <c:pt idx="115">
                  <c:v>7761.25</c:v>
                </c:pt>
                <c:pt idx="116">
                  <c:v>7793.75</c:v>
                </c:pt>
                <c:pt idx="117">
                  <c:v>7826.25</c:v>
                </c:pt>
                <c:pt idx="118">
                  <c:v>7858.75</c:v>
                </c:pt>
                <c:pt idx="119">
                  <c:v>7891.25</c:v>
                </c:pt>
                <c:pt idx="120">
                  <c:v>7923.75</c:v>
                </c:pt>
                <c:pt idx="121">
                  <c:v>7956.25</c:v>
                </c:pt>
                <c:pt idx="122">
                  <c:v>7988.75</c:v>
                </c:pt>
                <c:pt idx="123">
                  <c:v>8021.25</c:v>
                </c:pt>
                <c:pt idx="124">
                  <c:v>8053.75</c:v>
                </c:pt>
                <c:pt idx="125">
                  <c:v>8086.25</c:v>
                </c:pt>
                <c:pt idx="126">
                  <c:v>8118.75</c:v>
                </c:pt>
                <c:pt idx="127">
                  <c:v>8151.25</c:v>
                </c:pt>
                <c:pt idx="128">
                  <c:v>8183.75</c:v>
                </c:pt>
                <c:pt idx="129">
                  <c:v>8216.25</c:v>
                </c:pt>
                <c:pt idx="130">
                  <c:v>8248.75</c:v>
                </c:pt>
                <c:pt idx="131">
                  <c:v>8281.25</c:v>
                </c:pt>
                <c:pt idx="132">
                  <c:v>8313.75</c:v>
                </c:pt>
                <c:pt idx="133">
                  <c:v>8346.25</c:v>
                </c:pt>
                <c:pt idx="134">
                  <c:v>8378.75</c:v>
                </c:pt>
                <c:pt idx="135">
                  <c:v>8411.25</c:v>
                </c:pt>
                <c:pt idx="136">
                  <c:v>8443.75</c:v>
                </c:pt>
                <c:pt idx="137">
                  <c:v>8476.25</c:v>
                </c:pt>
                <c:pt idx="138">
                  <c:v>8508.75</c:v>
                </c:pt>
                <c:pt idx="139">
                  <c:v>8541.25</c:v>
                </c:pt>
                <c:pt idx="140">
                  <c:v>8573.75</c:v>
                </c:pt>
                <c:pt idx="141">
                  <c:v>8606.25</c:v>
                </c:pt>
                <c:pt idx="142">
                  <c:v>8638.75</c:v>
                </c:pt>
                <c:pt idx="143">
                  <c:v>8671.25</c:v>
                </c:pt>
                <c:pt idx="144">
                  <c:v>8703.75</c:v>
                </c:pt>
                <c:pt idx="145">
                  <c:v>8736.25</c:v>
                </c:pt>
                <c:pt idx="146">
                  <c:v>8768.75</c:v>
                </c:pt>
                <c:pt idx="147">
                  <c:v>8801.25</c:v>
                </c:pt>
                <c:pt idx="148">
                  <c:v>8833.75</c:v>
                </c:pt>
                <c:pt idx="149">
                  <c:v>8866.25</c:v>
                </c:pt>
                <c:pt idx="150">
                  <c:v>8898.75</c:v>
                </c:pt>
                <c:pt idx="151">
                  <c:v>8931.25</c:v>
                </c:pt>
                <c:pt idx="152">
                  <c:v>8963.75</c:v>
                </c:pt>
                <c:pt idx="153">
                  <c:v>8996.25</c:v>
                </c:pt>
                <c:pt idx="154">
                  <c:v>9028.75</c:v>
                </c:pt>
                <c:pt idx="155">
                  <c:v>9061.25</c:v>
                </c:pt>
                <c:pt idx="156">
                  <c:v>9093.75</c:v>
                </c:pt>
                <c:pt idx="157">
                  <c:v>9126.25</c:v>
                </c:pt>
                <c:pt idx="158">
                  <c:v>9158.75</c:v>
                </c:pt>
                <c:pt idx="159">
                  <c:v>9191.25</c:v>
                </c:pt>
                <c:pt idx="160">
                  <c:v>9223.75</c:v>
                </c:pt>
                <c:pt idx="161">
                  <c:v>9256.25</c:v>
                </c:pt>
                <c:pt idx="162">
                  <c:v>9288.75</c:v>
                </c:pt>
                <c:pt idx="163">
                  <c:v>9321.25</c:v>
                </c:pt>
                <c:pt idx="164">
                  <c:v>9353.75</c:v>
                </c:pt>
                <c:pt idx="165">
                  <c:v>9386.25</c:v>
                </c:pt>
                <c:pt idx="166">
                  <c:v>9418.75</c:v>
                </c:pt>
                <c:pt idx="167">
                  <c:v>9451.25</c:v>
                </c:pt>
                <c:pt idx="168">
                  <c:v>9483.75</c:v>
                </c:pt>
                <c:pt idx="169">
                  <c:v>9516.25</c:v>
                </c:pt>
                <c:pt idx="170">
                  <c:v>9548.75</c:v>
                </c:pt>
                <c:pt idx="171">
                  <c:v>9581.25</c:v>
                </c:pt>
                <c:pt idx="172">
                  <c:v>9613.75</c:v>
                </c:pt>
                <c:pt idx="173">
                  <c:v>9646.25</c:v>
                </c:pt>
                <c:pt idx="174">
                  <c:v>9678.75</c:v>
                </c:pt>
                <c:pt idx="175">
                  <c:v>9711.25</c:v>
                </c:pt>
                <c:pt idx="176">
                  <c:v>9743.75</c:v>
                </c:pt>
                <c:pt idx="177">
                  <c:v>9776.25</c:v>
                </c:pt>
                <c:pt idx="178">
                  <c:v>9808.75</c:v>
                </c:pt>
                <c:pt idx="179">
                  <c:v>9841.25</c:v>
                </c:pt>
                <c:pt idx="180">
                  <c:v>9873.75</c:v>
                </c:pt>
                <c:pt idx="181">
                  <c:v>9906.25</c:v>
                </c:pt>
                <c:pt idx="182">
                  <c:v>9938.75</c:v>
                </c:pt>
                <c:pt idx="183">
                  <c:v>9971.25</c:v>
                </c:pt>
                <c:pt idx="184">
                  <c:v>10003.75</c:v>
                </c:pt>
                <c:pt idx="185">
                  <c:v>10036.25</c:v>
                </c:pt>
                <c:pt idx="186">
                  <c:v>10068.75</c:v>
                </c:pt>
                <c:pt idx="187">
                  <c:v>10101.25</c:v>
                </c:pt>
                <c:pt idx="188">
                  <c:v>10133.75</c:v>
                </c:pt>
                <c:pt idx="189">
                  <c:v>10166.25</c:v>
                </c:pt>
                <c:pt idx="190">
                  <c:v>10198.75</c:v>
                </c:pt>
                <c:pt idx="191">
                  <c:v>10231.25</c:v>
                </c:pt>
                <c:pt idx="192">
                  <c:v>10263.75</c:v>
                </c:pt>
                <c:pt idx="193">
                  <c:v>10296.25</c:v>
                </c:pt>
                <c:pt idx="194">
                  <c:v>10328.75</c:v>
                </c:pt>
                <c:pt idx="195">
                  <c:v>10361.25</c:v>
                </c:pt>
                <c:pt idx="196">
                  <c:v>10393.75</c:v>
                </c:pt>
                <c:pt idx="197">
                  <c:v>10426.25</c:v>
                </c:pt>
                <c:pt idx="198">
                  <c:v>10458.75</c:v>
                </c:pt>
                <c:pt idx="199">
                  <c:v>10491.25</c:v>
                </c:pt>
                <c:pt idx="200">
                  <c:v>10523.75</c:v>
                </c:pt>
                <c:pt idx="201">
                  <c:v>10556.25</c:v>
                </c:pt>
                <c:pt idx="202">
                  <c:v>10588.75</c:v>
                </c:pt>
                <c:pt idx="203">
                  <c:v>10621.25</c:v>
                </c:pt>
                <c:pt idx="204">
                  <c:v>10653.75</c:v>
                </c:pt>
                <c:pt idx="205">
                  <c:v>10686.25</c:v>
                </c:pt>
                <c:pt idx="206">
                  <c:v>10718.75</c:v>
                </c:pt>
                <c:pt idx="207">
                  <c:v>10751.25</c:v>
                </c:pt>
                <c:pt idx="208">
                  <c:v>10783.75</c:v>
                </c:pt>
                <c:pt idx="209">
                  <c:v>10816.25</c:v>
                </c:pt>
                <c:pt idx="210">
                  <c:v>10848.75</c:v>
                </c:pt>
                <c:pt idx="211">
                  <c:v>10881.25</c:v>
                </c:pt>
                <c:pt idx="212">
                  <c:v>10913.75</c:v>
                </c:pt>
                <c:pt idx="213">
                  <c:v>10946.25</c:v>
                </c:pt>
                <c:pt idx="214">
                  <c:v>10978.75</c:v>
                </c:pt>
                <c:pt idx="215">
                  <c:v>11011.25</c:v>
                </c:pt>
                <c:pt idx="216">
                  <c:v>11043.75</c:v>
                </c:pt>
                <c:pt idx="217">
                  <c:v>11076.25</c:v>
                </c:pt>
                <c:pt idx="218">
                  <c:v>11108.75</c:v>
                </c:pt>
                <c:pt idx="219">
                  <c:v>11141.25</c:v>
                </c:pt>
                <c:pt idx="220">
                  <c:v>11173.75</c:v>
                </c:pt>
                <c:pt idx="221">
                  <c:v>11206.25</c:v>
                </c:pt>
                <c:pt idx="222">
                  <c:v>11238.75</c:v>
                </c:pt>
                <c:pt idx="223">
                  <c:v>11271.25</c:v>
                </c:pt>
                <c:pt idx="224">
                  <c:v>11303.75</c:v>
                </c:pt>
                <c:pt idx="225">
                  <c:v>11336.25</c:v>
                </c:pt>
                <c:pt idx="226">
                  <c:v>11368.75</c:v>
                </c:pt>
                <c:pt idx="227">
                  <c:v>11401.25</c:v>
                </c:pt>
                <c:pt idx="228">
                  <c:v>11433.75</c:v>
                </c:pt>
                <c:pt idx="229">
                  <c:v>11466.25</c:v>
                </c:pt>
                <c:pt idx="230">
                  <c:v>11498.75</c:v>
                </c:pt>
                <c:pt idx="231">
                  <c:v>11531.25</c:v>
                </c:pt>
                <c:pt idx="232">
                  <c:v>11563.75</c:v>
                </c:pt>
                <c:pt idx="233">
                  <c:v>11596.25</c:v>
                </c:pt>
                <c:pt idx="234">
                  <c:v>11628.75</c:v>
                </c:pt>
                <c:pt idx="235">
                  <c:v>11661.25</c:v>
                </c:pt>
                <c:pt idx="236">
                  <c:v>11693.75</c:v>
                </c:pt>
                <c:pt idx="237">
                  <c:v>11726.25</c:v>
                </c:pt>
                <c:pt idx="238">
                  <c:v>11758.75</c:v>
                </c:pt>
                <c:pt idx="239">
                  <c:v>11791.25</c:v>
                </c:pt>
                <c:pt idx="240">
                  <c:v>11823.75</c:v>
                </c:pt>
                <c:pt idx="241">
                  <c:v>11856.25</c:v>
                </c:pt>
                <c:pt idx="242">
                  <c:v>11888.75</c:v>
                </c:pt>
                <c:pt idx="243">
                  <c:v>11921.25</c:v>
                </c:pt>
                <c:pt idx="244">
                  <c:v>11953.75</c:v>
                </c:pt>
                <c:pt idx="245">
                  <c:v>11986.25</c:v>
                </c:pt>
                <c:pt idx="246">
                  <c:v>12018.75</c:v>
                </c:pt>
                <c:pt idx="247">
                  <c:v>12051.25</c:v>
                </c:pt>
                <c:pt idx="248">
                  <c:v>12083.75</c:v>
                </c:pt>
                <c:pt idx="249">
                  <c:v>12116.25</c:v>
                </c:pt>
                <c:pt idx="250">
                  <c:v>12148.75</c:v>
                </c:pt>
                <c:pt idx="251">
                  <c:v>12181.25</c:v>
                </c:pt>
                <c:pt idx="252">
                  <c:v>12213.75</c:v>
                </c:pt>
                <c:pt idx="253">
                  <c:v>12246.25</c:v>
                </c:pt>
                <c:pt idx="254">
                  <c:v>12278.75</c:v>
                </c:pt>
                <c:pt idx="255">
                  <c:v>12311.25</c:v>
                </c:pt>
                <c:pt idx="256">
                  <c:v>12343.75</c:v>
                </c:pt>
                <c:pt idx="257">
                  <c:v>12376.25</c:v>
                </c:pt>
                <c:pt idx="258">
                  <c:v>12408.75</c:v>
                </c:pt>
                <c:pt idx="259">
                  <c:v>12441.25</c:v>
                </c:pt>
                <c:pt idx="260">
                  <c:v>12473.75</c:v>
                </c:pt>
                <c:pt idx="261">
                  <c:v>12506.25</c:v>
                </c:pt>
                <c:pt idx="262">
                  <c:v>12538.75</c:v>
                </c:pt>
                <c:pt idx="263">
                  <c:v>12571.25</c:v>
                </c:pt>
                <c:pt idx="264">
                  <c:v>12603.75</c:v>
                </c:pt>
                <c:pt idx="265">
                  <c:v>12636.25</c:v>
                </c:pt>
                <c:pt idx="266">
                  <c:v>12668.75</c:v>
                </c:pt>
                <c:pt idx="267">
                  <c:v>12701.25</c:v>
                </c:pt>
                <c:pt idx="268">
                  <c:v>12733.75</c:v>
                </c:pt>
                <c:pt idx="269">
                  <c:v>12766.25</c:v>
                </c:pt>
                <c:pt idx="270">
                  <c:v>12798.75</c:v>
                </c:pt>
                <c:pt idx="271">
                  <c:v>12831.25</c:v>
                </c:pt>
                <c:pt idx="272">
                  <c:v>12863.75</c:v>
                </c:pt>
                <c:pt idx="273">
                  <c:v>12896.25</c:v>
                </c:pt>
                <c:pt idx="274">
                  <c:v>12928.75</c:v>
                </c:pt>
                <c:pt idx="275">
                  <c:v>12961.25</c:v>
                </c:pt>
                <c:pt idx="276">
                  <c:v>12993.75</c:v>
                </c:pt>
                <c:pt idx="277">
                  <c:v>13026.25</c:v>
                </c:pt>
                <c:pt idx="278">
                  <c:v>13058.75</c:v>
                </c:pt>
                <c:pt idx="279">
                  <c:v>13091.25</c:v>
                </c:pt>
                <c:pt idx="280">
                  <c:v>13123.75</c:v>
                </c:pt>
                <c:pt idx="281">
                  <c:v>13156.25</c:v>
                </c:pt>
                <c:pt idx="282">
                  <c:v>13188.75</c:v>
                </c:pt>
                <c:pt idx="283">
                  <c:v>13221.25</c:v>
                </c:pt>
                <c:pt idx="284">
                  <c:v>13253.75</c:v>
                </c:pt>
                <c:pt idx="285">
                  <c:v>13286.25</c:v>
                </c:pt>
                <c:pt idx="286">
                  <c:v>13318.75</c:v>
                </c:pt>
                <c:pt idx="287">
                  <c:v>13351.25</c:v>
                </c:pt>
                <c:pt idx="288">
                  <c:v>13383.75</c:v>
                </c:pt>
                <c:pt idx="289">
                  <c:v>13416.25</c:v>
                </c:pt>
                <c:pt idx="290">
                  <c:v>13448.75</c:v>
                </c:pt>
                <c:pt idx="291">
                  <c:v>13481.25</c:v>
                </c:pt>
                <c:pt idx="292">
                  <c:v>13513.75</c:v>
                </c:pt>
                <c:pt idx="293">
                  <c:v>13546.25</c:v>
                </c:pt>
                <c:pt idx="294">
                  <c:v>13578.75</c:v>
                </c:pt>
                <c:pt idx="295">
                  <c:v>13611.25</c:v>
                </c:pt>
                <c:pt idx="296">
                  <c:v>13643.75</c:v>
                </c:pt>
                <c:pt idx="297">
                  <c:v>13676.25</c:v>
                </c:pt>
                <c:pt idx="298">
                  <c:v>13708.75</c:v>
                </c:pt>
                <c:pt idx="299">
                  <c:v>13741.25</c:v>
                </c:pt>
                <c:pt idx="300">
                  <c:v>13773.75</c:v>
                </c:pt>
                <c:pt idx="301">
                  <c:v>13806.25</c:v>
                </c:pt>
                <c:pt idx="302">
                  <c:v>13838.75</c:v>
                </c:pt>
                <c:pt idx="303">
                  <c:v>13871.25</c:v>
                </c:pt>
                <c:pt idx="304">
                  <c:v>13903.75</c:v>
                </c:pt>
                <c:pt idx="305">
                  <c:v>13936.25</c:v>
                </c:pt>
                <c:pt idx="306">
                  <c:v>13968.75</c:v>
                </c:pt>
                <c:pt idx="307">
                  <c:v>14001.25</c:v>
                </c:pt>
                <c:pt idx="308">
                  <c:v>14033.75</c:v>
                </c:pt>
                <c:pt idx="309">
                  <c:v>14066.25</c:v>
                </c:pt>
                <c:pt idx="310">
                  <c:v>14098.75</c:v>
                </c:pt>
                <c:pt idx="311">
                  <c:v>14131.25</c:v>
                </c:pt>
                <c:pt idx="312">
                  <c:v>14163.75</c:v>
                </c:pt>
                <c:pt idx="313">
                  <c:v>14196.25</c:v>
                </c:pt>
                <c:pt idx="314">
                  <c:v>14228.75</c:v>
                </c:pt>
                <c:pt idx="315">
                  <c:v>14261.25</c:v>
                </c:pt>
                <c:pt idx="316">
                  <c:v>14293.75</c:v>
                </c:pt>
                <c:pt idx="317">
                  <c:v>14326.25</c:v>
                </c:pt>
                <c:pt idx="318">
                  <c:v>14358.75</c:v>
                </c:pt>
                <c:pt idx="319">
                  <c:v>14391.25</c:v>
                </c:pt>
                <c:pt idx="320">
                  <c:v>14423.75</c:v>
                </c:pt>
                <c:pt idx="321">
                  <c:v>14456.25</c:v>
                </c:pt>
                <c:pt idx="322">
                  <c:v>14488.75</c:v>
                </c:pt>
                <c:pt idx="323">
                  <c:v>14521.25</c:v>
                </c:pt>
                <c:pt idx="324">
                  <c:v>14553.75</c:v>
                </c:pt>
                <c:pt idx="325">
                  <c:v>14586.25</c:v>
                </c:pt>
                <c:pt idx="326">
                  <c:v>14618.75</c:v>
                </c:pt>
                <c:pt idx="327">
                  <c:v>14651.25</c:v>
                </c:pt>
                <c:pt idx="328">
                  <c:v>14683.75</c:v>
                </c:pt>
                <c:pt idx="329">
                  <c:v>14716.25</c:v>
                </c:pt>
                <c:pt idx="330">
                  <c:v>14748.75</c:v>
                </c:pt>
                <c:pt idx="331">
                  <c:v>14781.25</c:v>
                </c:pt>
                <c:pt idx="332">
                  <c:v>14813.75</c:v>
                </c:pt>
                <c:pt idx="333">
                  <c:v>14846.25</c:v>
                </c:pt>
                <c:pt idx="334">
                  <c:v>14878.75</c:v>
                </c:pt>
                <c:pt idx="335">
                  <c:v>14911.25</c:v>
                </c:pt>
                <c:pt idx="336">
                  <c:v>14943.75</c:v>
                </c:pt>
                <c:pt idx="337">
                  <c:v>14976.25</c:v>
                </c:pt>
                <c:pt idx="338">
                  <c:v>15008.75</c:v>
                </c:pt>
                <c:pt idx="339">
                  <c:v>15041.25</c:v>
                </c:pt>
                <c:pt idx="340">
                  <c:v>15073.75</c:v>
                </c:pt>
                <c:pt idx="341">
                  <c:v>15106.25</c:v>
                </c:pt>
                <c:pt idx="342">
                  <c:v>15138.75</c:v>
                </c:pt>
                <c:pt idx="343">
                  <c:v>15171.25</c:v>
                </c:pt>
                <c:pt idx="344">
                  <c:v>15203.75</c:v>
                </c:pt>
                <c:pt idx="345">
                  <c:v>15236.25</c:v>
                </c:pt>
                <c:pt idx="346">
                  <c:v>15268.75</c:v>
                </c:pt>
                <c:pt idx="347">
                  <c:v>15301.25</c:v>
                </c:pt>
                <c:pt idx="348">
                  <c:v>15333.75</c:v>
                </c:pt>
                <c:pt idx="349">
                  <c:v>15366.25</c:v>
                </c:pt>
                <c:pt idx="350">
                  <c:v>15398.75</c:v>
                </c:pt>
                <c:pt idx="351">
                  <c:v>15431.25</c:v>
                </c:pt>
                <c:pt idx="352">
                  <c:v>15463.75</c:v>
                </c:pt>
                <c:pt idx="353">
                  <c:v>15496.25</c:v>
                </c:pt>
                <c:pt idx="354">
                  <c:v>15528.75</c:v>
                </c:pt>
                <c:pt idx="355">
                  <c:v>15561.25</c:v>
                </c:pt>
                <c:pt idx="356">
                  <c:v>15593.75</c:v>
                </c:pt>
                <c:pt idx="357">
                  <c:v>15626.25</c:v>
                </c:pt>
                <c:pt idx="358">
                  <c:v>15658.75</c:v>
                </c:pt>
                <c:pt idx="359">
                  <c:v>15691.25</c:v>
                </c:pt>
                <c:pt idx="360">
                  <c:v>15723.75</c:v>
                </c:pt>
                <c:pt idx="361">
                  <c:v>15756.25</c:v>
                </c:pt>
                <c:pt idx="362">
                  <c:v>15788.75</c:v>
                </c:pt>
                <c:pt idx="363">
                  <c:v>15821.25</c:v>
                </c:pt>
                <c:pt idx="364">
                  <c:v>15853.75</c:v>
                </c:pt>
                <c:pt idx="365">
                  <c:v>15886.25</c:v>
                </c:pt>
                <c:pt idx="366">
                  <c:v>15918.75</c:v>
                </c:pt>
                <c:pt idx="367">
                  <c:v>15951.25</c:v>
                </c:pt>
                <c:pt idx="368">
                  <c:v>15983.75</c:v>
                </c:pt>
                <c:pt idx="369">
                  <c:v>16016.25</c:v>
                </c:pt>
                <c:pt idx="370">
                  <c:v>16048.75</c:v>
                </c:pt>
                <c:pt idx="371">
                  <c:v>16081.25</c:v>
                </c:pt>
                <c:pt idx="372">
                  <c:v>16113.75</c:v>
                </c:pt>
                <c:pt idx="373">
                  <c:v>16146.25</c:v>
                </c:pt>
                <c:pt idx="374">
                  <c:v>16178.75</c:v>
                </c:pt>
                <c:pt idx="375">
                  <c:v>16211.25</c:v>
                </c:pt>
                <c:pt idx="376">
                  <c:v>16243.75</c:v>
                </c:pt>
                <c:pt idx="377">
                  <c:v>16276.25</c:v>
                </c:pt>
                <c:pt idx="378">
                  <c:v>16308.75</c:v>
                </c:pt>
                <c:pt idx="379">
                  <c:v>16341.25</c:v>
                </c:pt>
                <c:pt idx="380">
                  <c:v>16373.75</c:v>
                </c:pt>
                <c:pt idx="381">
                  <c:v>16406.25</c:v>
                </c:pt>
                <c:pt idx="382">
                  <c:v>16438.75</c:v>
                </c:pt>
                <c:pt idx="383">
                  <c:v>16471.25</c:v>
                </c:pt>
                <c:pt idx="384">
                  <c:v>16503.75</c:v>
                </c:pt>
                <c:pt idx="385">
                  <c:v>16536.25</c:v>
                </c:pt>
                <c:pt idx="386">
                  <c:v>16568.75</c:v>
                </c:pt>
                <c:pt idx="387">
                  <c:v>16601.25</c:v>
                </c:pt>
                <c:pt idx="388">
                  <c:v>16633.75</c:v>
                </c:pt>
                <c:pt idx="389">
                  <c:v>16666.25</c:v>
                </c:pt>
                <c:pt idx="390">
                  <c:v>16698.75</c:v>
                </c:pt>
                <c:pt idx="391">
                  <c:v>16731.25</c:v>
                </c:pt>
                <c:pt idx="392">
                  <c:v>16763.75</c:v>
                </c:pt>
                <c:pt idx="393">
                  <c:v>16796.25</c:v>
                </c:pt>
                <c:pt idx="394">
                  <c:v>16828.75</c:v>
                </c:pt>
                <c:pt idx="395">
                  <c:v>16861.25</c:v>
                </c:pt>
                <c:pt idx="396">
                  <c:v>16893.75</c:v>
                </c:pt>
                <c:pt idx="397">
                  <c:v>16926.25</c:v>
                </c:pt>
                <c:pt idx="398">
                  <c:v>16958.75</c:v>
                </c:pt>
                <c:pt idx="399">
                  <c:v>16991.25</c:v>
                </c:pt>
                <c:pt idx="400">
                  <c:v>17023.75</c:v>
                </c:pt>
                <c:pt idx="401">
                  <c:v>17056.25</c:v>
                </c:pt>
                <c:pt idx="402">
                  <c:v>17088.75</c:v>
                </c:pt>
                <c:pt idx="403">
                  <c:v>17121.25</c:v>
                </c:pt>
                <c:pt idx="404">
                  <c:v>17153.75</c:v>
                </c:pt>
                <c:pt idx="405">
                  <c:v>17186.25</c:v>
                </c:pt>
                <c:pt idx="406">
                  <c:v>17218.75</c:v>
                </c:pt>
                <c:pt idx="407">
                  <c:v>17251.25</c:v>
                </c:pt>
                <c:pt idx="408">
                  <c:v>17283.75</c:v>
                </c:pt>
                <c:pt idx="409">
                  <c:v>17316.25</c:v>
                </c:pt>
                <c:pt idx="410">
                  <c:v>17348.75</c:v>
                </c:pt>
                <c:pt idx="411">
                  <c:v>17381.25</c:v>
                </c:pt>
                <c:pt idx="412">
                  <c:v>17413.75</c:v>
                </c:pt>
                <c:pt idx="413">
                  <c:v>17446.25</c:v>
                </c:pt>
                <c:pt idx="414">
                  <c:v>17478.75</c:v>
                </c:pt>
                <c:pt idx="415">
                  <c:v>17511.25</c:v>
                </c:pt>
                <c:pt idx="416">
                  <c:v>17543.75</c:v>
                </c:pt>
                <c:pt idx="417">
                  <c:v>17576.25</c:v>
                </c:pt>
                <c:pt idx="418">
                  <c:v>17608.75</c:v>
                </c:pt>
                <c:pt idx="419">
                  <c:v>17641.25</c:v>
                </c:pt>
                <c:pt idx="420">
                  <c:v>17673.75</c:v>
                </c:pt>
                <c:pt idx="421">
                  <c:v>17706.25</c:v>
                </c:pt>
                <c:pt idx="422">
                  <c:v>17738.75</c:v>
                </c:pt>
                <c:pt idx="423">
                  <c:v>17771.25</c:v>
                </c:pt>
                <c:pt idx="424">
                  <c:v>17803.75</c:v>
                </c:pt>
                <c:pt idx="425">
                  <c:v>17836.25</c:v>
                </c:pt>
                <c:pt idx="426">
                  <c:v>17868.75</c:v>
                </c:pt>
                <c:pt idx="427">
                  <c:v>17901.25</c:v>
                </c:pt>
                <c:pt idx="428">
                  <c:v>17933.75</c:v>
                </c:pt>
                <c:pt idx="429">
                  <c:v>17966.25</c:v>
                </c:pt>
                <c:pt idx="430">
                  <c:v>17998.75</c:v>
                </c:pt>
                <c:pt idx="431">
                  <c:v>18031.25</c:v>
                </c:pt>
                <c:pt idx="432">
                  <c:v>18063.75</c:v>
                </c:pt>
                <c:pt idx="433">
                  <c:v>18096.25</c:v>
                </c:pt>
                <c:pt idx="434">
                  <c:v>18128.75</c:v>
                </c:pt>
                <c:pt idx="435">
                  <c:v>18161.25</c:v>
                </c:pt>
                <c:pt idx="436">
                  <c:v>18193.75</c:v>
                </c:pt>
                <c:pt idx="437">
                  <c:v>18226.25</c:v>
                </c:pt>
                <c:pt idx="438">
                  <c:v>18258.75</c:v>
                </c:pt>
                <c:pt idx="439">
                  <c:v>18291.25</c:v>
                </c:pt>
                <c:pt idx="440">
                  <c:v>18323.75</c:v>
                </c:pt>
                <c:pt idx="441">
                  <c:v>18356.25</c:v>
                </c:pt>
                <c:pt idx="442">
                  <c:v>18388.75</c:v>
                </c:pt>
                <c:pt idx="443">
                  <c:v>18421.25</c:v>
                </c:pt>
                <c:pt idx="444">
                  <c:v>18453.75</c:v>
                </c:pt>
                <c:pt idx="445">
                  <c:v>18486.25</c:v>
                </c:pt>
                <c:pt idx="446">
                  <c:v>18518.75</c:v>
                </c:pt>
                <c:pt idx="447">
                  <c:v>18551.25</c:v>
                </c:pt>
                <c:pt idx="448">
                  <c:v>18583.75</c:v>
                </c:pt>
                <c:pt idx="449">
                  <c:v>18616.25</c:v>
                </c:pt>
                <c:pt idx="450">
                  <c:v>18648.75</c:v>
                </c:pt>
                <c:pt idx="451">
                  <c:v>18681.25</c:v>
                </c:pt>
                <c:pt idx="452">
                  <c:v>18713.75</c:v>
                </c:pt>
                <c:pt idx="453">
                  <c:v>18746.25</c:v>
                </c:pt>
                <c:pt idx="454">
                  <c:v>18778.75</c:v>
                </c:pt>
                <c:pt idx="455">
                  <c:v>18811.25</c:v>
                </c:pt>
                <c:pt idx="456">
                  <c:v>18843.75</c:v>
                </c:pt>
                <c:pt idx="457">
                  <c:v>18876.25</c:v>
                </c:pt>
                <c:pt idx="458">
                  <c:v>18908.75</c:v>
                </c:pt>
                <c:pt idx="459">
                  <c:v>18941.25</c:v>
                </c:pt>
                <c:pt idx="460">
                  <c:v>18973.75</c:v>
                </c:pt>
                <c:pt idx="461">
                  <c:v>19006.25</c:v>
                </c:pt>
                <c:pt idx="462">
                  <c:v>19038.75</c:v>
                </c:pt>
                <c:pt idx="463">
                  <c:v>19071.25</c:v>
                </c:pt>
                <c:pt idx="464">
                  <c:v>19103.75</c:v>
                </c:pt>
                <c:pt idx="465">
                  <c:v>19136.25</c:v>
                </c:pt>
                <c:pt idx="466">
                  <c:v>19168.75</c:v>
                </c:pt>
                <c:pt idx="467">
                  <c:v>19201.25</c:v>
                </c:pt>
                <c:pt idx="468">
                  <c:v>19233.75</c:v>
                </c:pt>
                <c:pt idx="469">
                  <c:v>19266.25</c:v>
                </c:pt>
                <c:pt idx="470">
                  <c:v>19298.75</c:v>
                </c:pt>
                <c:pt idx="471">
                  <c:v>19331.25</c:v>
                </c:pt>
                <c:pt idx="472">
                  <c:v>19363.75</c:v>
                </c:pt>
                <c:pt idx="473">
                  <c:v>19396.25</c:v>
                </c:pt>
                <c:pt idx="474">
                  <c:v>19428.75</c:v>
                </c:pt>
                <c:pt idx="475">
                  <c:v>19461.25</c:v>
                </c:pt>
                <c:pt idx="476">
                  <c:v>19493.75</c:v>
                </c:pt>
                <c:pt idx="477">
                  <c:v>19526.25</c:v>
                </c:pt>
                <c:pt idx="478">
                  <c:v>19558.75</c:v>
                </c:pt>
                <c:pt idx="479">
                  <c:v>19591.25</c:v>
                </c:pt>
                <c:pt idx="480">
                  <c:v>19623.75</c:v>
                </c:pt>
                <c:pt idx="481">
                  <c:v>19656.25</c:v>
                </c:pt>
                <c:pt idx="482">
                  <c:v>19688.75</c:v>
                </c:pt>
                <c:pt idx="483">
                  <c:v>19721.25</c:v>
                </c:pt>
                <c:pt idx="484">
                  <c:v>19753.75</c:v>
                </c:pt>
                <c:pt idx="485">
                  <c:v>19786.25</c:v>
                </c:pt>
                <c:pt idx="486">
                  <c:v>19818.75</c:v>
                </c:pt>
                <c:pt idx="487">
                  <c:v>19855.3</c:v>
                </c:pt>
                <c:pt idx="488">
                  <c:v>19892.3</c:v>
                </c:pt>
                <c:pt idx="489">
                  <c:v>19929.3</c:v>
                </c:pt>
                <c:pt idx="490">
                  <c:v>19966.3</c:v>
                </c:pt>
                <c:pt idx="491">
                  <c:v>20003.3</c:v>
                </c:pt>
                <c:pt idx="492">
                  <c:v>20040.3</c:v>
                </c:pt>
                <c:pt idx="493">
                  <c:v>20077.3</c:v>
                </c:pt>
                <c:pt idx="494">
                  <c:v>20114.3</c:v>
                </c:pt>
                <c:pt idx="495">
                  <c:v>20151.3</c:v>
                </c:pt>
                <c:pt idx="496">
                  <c:v>20188.3</c:v>
                </c:pt>
                <c:pt idx="497">
                  <c:v>20225.3</c:v>
                </c:pt>
                <c:pt idx="498">
                  <c:v>20262.3</c:v>
                </c:pt>
                <c:pt idx="499">
                  <c:v>20299.3</c:v>
                </c:pt>
                <c:pt idx="500">
                  <c:v>20336.3</c:v>
                </c:pt>
                <c:pt idx="501">
                  <c:v>20373.3</c:v>
                </c:pt>
                <c:pt idx="502">
                  <c:v>20410.3</c:v>
                </c:pt>
                <c:pt idx="503">
                  <c:v>20447.3</c:v>
                </c:pt>
                <c:pt idx="504">
                  <c:v>20484.3</c:v>
                </c:pt>
                <c:pt idx="505">
                  <c:v>20521.3</c:v>
                </c:pt>
                <c:pt idx="506">
                  <c:v>20558.3</c:v>
                </c:pt>
                <c:pt idx="507">
                  <c:v>20595.3</c:v>
                </c:pt>
                <c:pt idx="508">
                  <c:v>20632.3</c:v>
                </c:pt>
                <c:pt idx="509">
                  <c:v>20669.3</c:v>
                </c:pt>
                <c:pt idx="510">
                  <c:v>20706.3</c:v>
                </c:pt>
                <c:pt idx="511">
                  <c:v>20743.3</c:v>
                </c:pt>
                <c:pt idx="512">
                  <c:v>20780.3</c:v>
                </c:pt>
                <c:pt idx="513">
                  <c:v>20817.3</c:v>
                </c:pt>
                <c:pt idx="514">
                  <c:v>20854.3</c:v>
                </c:pt>
                <c:pt idx="515">
                  <c:v>20891.3</c:v>
                </c:pt>
                <c:pt idx="516">
                  <c:v>20928.3</c:v>
                </c:pt>
                <c:pt idx="517">
                  <c:v>20965.3</c:v>
                </c:pt>
                <c:pt idx="518">
                  <c:v>21002.3</c:v>
                </c:pt>
                <c:pt idx="519">
                  <c:v>21039.3</c:v>
                </c:pt>
                <c:pt idx="520">
                  <c:v>21076.3</c:v>
                </c:pt>
                <c:pt idx="521">
                  <c:v>21113.3</c:v>
                </c:pt>
                <c:pt idx="522">
                  <c:v>21150.3</c:v>
                </c:pt>
                <c:pt idx="523">
                  <c:v>21187.3</c:v>
                </c:pt>
                <c:pt idx="524">
                  <c:v>21224.3</c:v>
                </c:pt>
                <c:pt idx="525">
                  <c:v>21261.3</c:v>
                </c:pt>
                <c:pt idx="526">
                  <c:v>21298.3</c:v>
                </c:pt>
                <c:pt idx="527">
                  <c:v>21335.3</c:v>
                </c:pt>
                <c:pt idx="528">
                  <c:v>21372.3</c:v>
                </c:pt>
                <c:pt idx="529">
                  <c:v>21409.3</c:v>
                </c:pt>
                <c:pt idx="530">
                  <c:v>21446.3</c:v>
                </c:pt>
                <c:pt idx="531">
                  <c:v>21483.3</c:v>
                </c:pt>
                <c:pt idx="532">
                  <c:v>21520.3</c:v>
                </c:pt>
                <c:pt idx="533">
                  <c:v>21557.3</c:v>
                </c:pt>
                <c:pt idx="534">
                  <c:v>21594.3</c:v>
                </c:pt>
                <c:pt idx="535">
                  <c:v>21631.3</c:v>
                </c:pt>
                <c:pt idx="536">
                  <c:v>21668.3</c:v>
                </c:pt>
                <c:pt idx="537">
                  <c:v>21705.3</c:v>
                </c:pt>
                <c:pt idx="538">
                  <c:v>21742.3</c:v>
                </c:pt>
                <c:pt idx="539">
                  <c:v>21779.3</c:v>
                </c:pt>
                <c:pt idx="540">
                  <c:v>21816.3</c:v>
                </c:pt>
                <c:pt idx="541">
                  <c:v>21853.3</c:v>
                </c:pt>
                <c:pt idx="542">
                  <c:v>21890.3</c:v>
                </c:pt>
                <c:pt idx="543">
                  <c:v>21927.3</c:v>
                </c:pt>
                <c:pt idx="544">
                  <c:v>21964.3</c:v>
                </c:pt>
                <c:pt idx="545">
                  <c:v>22001.3</c:v>
                </c:pt>
                <c:pt idx="546">
                  <c:v>22038.3</c:v>
                </c:pt>
                <c:pt idx="547">
                  <c:v>22075.3</c:v>
                </c:pt>
                <c:pt idx="548">
                  <c:v>22112.3</c:v>
                </c:pt>
                <c:pt idx="549">
                  <c:v>22149.3</c:v>
                </c:pt>
                <c:pt idx="550">
                  <c:v>22186.3</c:v>
                </c:pt>
                <c:pt idx="551">
                  <c:v>22223.3</c:v>
                </c:pt>
                <c:pt idx="552">
                  <c:v>22260.3</c:v>
                </c:pt>
                <c:pt idx="553">
                  <c:v>22297.3</c:v>
                </c:pt>
                <c:pt idx="554">
                  <c:v>22334.3</c:v>
                </c:pt>
                <c:pt idx="555">
                  <c:v>22371.3</c:v>
                </c:pt>
                <c:pt idx="556">
                  <c:v>22408.3</c:v>
                </c:pt>
                <c:pt idx="557">
                  <c:v>22445.3</c:v>
                </c:pt>
                <c:pt idx="558">
                  <c:v>22482.3</c:v>
                </c:pt>
                <c:pt idx="559">
                  <c:v>22519.3</c:v>
                </c:pt>
                <c:pt idx="560">
                  <c:v>22556.3</c:v>
                </c:pt>
                <c:pt idx="561">
                  <c:v>22593.3</c:v>
                </c:pt>
                <c:pt idx="562">
                  <c:v>22630.3</c:v>
                </c:pt>
                <c:pt idx="563">
                  <c:v>22667.3</c:v>
                </c:pt>
                <c:pt idx="564">
                  <c:v>22704.3</c:v>
                </c:pt>
                <c:pt idx="565">
                  <c:v>22741.3</c:v>
                </c:pt>
                <c:pt idx="566">
                  <c:v>22778.3</c:v>
                </c:pt>
                <c:pt idx="567">
                  <c:v>22815.3</c:v>
                </c:pt>
                <c:pt idx="568">
                  <c:v>22852.3</c:v>
                </c:pt>
                <c:pt idx="569">
                  <c:v>22889.3</c:v>
                </c:pt>
                <c:pt idx="570">
                  <c:v>22926.3</c:v>
                </c:pt>
                <c:pt idx="571">
                  <c:v>22963.3</c:v>
                </c:pt>
                <c:pt idx="572">
                  <c:v>23000.3</c:v>
                </c:pt>
                <c:pt idx="573">
                  <c:v>23037.3</c:v>
                </c:pt>
                <c:pt idx="574">
                  <c:v>23074.3</c:v>
                </c:pt>
                <c:pt idx="575">
                  <c:v>23111.3</c:v>
                </c:pt>
                <c:pt idx="576">
                  <c:v>23148.3</c:v>
                </c:pt>
                <c:pt idx="577">
                  <c:v>23185.3</c:v>
                </c:pt>
                <c:pt idx="578">
                  <c:v>23222.3</c:v>
                </c:pt>
                <c:pt idx="579">
                  <c:v>23259.3</c:v>
                </c:pt>
                <c:pt idx="580">
                  <c:v>23296.3</c:v>
                </c:pt>
                <c:pt idx="581">
                  <c:v>23333.3</c:v>
                </c:pt>
                <c:pt idx="582">
                  <c:v>23370.3</c:v>
                </c:pt>
                <c:pt idx="583">
                  <c:v>23407.3</c:v>
                </c:pt>
                <c:pt idx="584">
                  <c:v>23444.3</c:v>
                </c:pt>
                <c:pt idx="585">
                  <c:v>23481.3</c:v>
                </c:pt>
                <c:pt idx="586">
                  <c:v>23518.3</c:v>
                </c:pt>
                <c:pt idx="587">
                  <c:v>23555.3</c:v>
                </c:pt>
                <c:pt idx="588">
                  <c:v>23592.3</c:v>
                </c:pt>
                <c:pt idx="589">
                  <c:v>23629.3</c:v>
                </c:pt>
                <c:pt idx="590">
                  <c:v>23666.3</c:v>
                </c:pt>
                <c:pt idx="591">
                  <c:v>23703.3</c:v>
                </c:pt>
                <c:pt idx="592">
                  <c:v>23740.3</c:v>
                </c:pt>
                <c:pt idx="593">
                  <c:v>23777.3</c:v>
                </c:pt>
                <c:pt idx="594">
                  <c:v>23814.3</c:v>
                </c:pt>
                <c:pt idx="595">
                  <c:v>23851.3</c:v>
                </c:pt>
                <c:pt idx="596">
                  <c:v>23888.3</c:v>
                </c:pt>
                <c:pt idx="597">
                  <c:v>23925.3</c:v>
                </c:pt>
                <c:pt idx="598">
                  <c:v>23962.3</c:v>
                </c:pt>
                <c:pt idx="599">
                  <c:v>23999.3</c:v>
                </c:pt>
                <c:pt idx="600">
                  <c:v>24036.3</c:v>
                </c:pt>
                <c:pt idx="601">
                  <c:v>24073.3</c:v>
                </c:pt>
                <c:pt idx="602">
                  <c:v>24110.3</c:v>
                </c:pt>
                <c:pt idx="603">
                  <c:v>24147.3</c:v>
                </c:pt>
                <c:pt idx="604">
                  <c:v>24184.3</c:v>
                </c:pt>
                <c:pt idx="605">
                  <c:v>24221.3</c:v>
                </c:pt>
                <c:pt idx="606">
                  <c:v>24258.3</c:v>
                </c:pt>
                <c:pt idx="607">
                  <c:v>24295.3</c:v>
                </c:pt>
                <c:pt idx="608">
                  <c:v>24332.3</c:v>
                </c:pt>
                <c:pt idx="609">
                  <c:v>24369.3</c:v>
                </c:pt>
                <c:pt idx="610">
                  <c:v>24406.3</c:v>
                </c:pt>
                <c:pt idx="611">
                  <c:v>24443.3</c:v>
                </c:pt>
                <c:pt idx="612">
                  <c:v>24480.3</c:v>
                </c:pt>
                <c:pt idx="613">
                  <c:v>24517.3</c:v>
                </c:pt>
                <c:pt idx="614">
                  <c:v>24554.3</c:v>
                </c:pt>
                <c:pt idx="615">
                  <c:v>24591.3</c:v>
                </c:pt>
                <c:pt idx="616">
                  <c:v>24628.3</c:v>
                </c:pt>
                <c:pt idx="617">
                  <c:v>24665.3</c:v>
                </c:pt>
                <c:pt idx="618">
                  <c:v>24702.3</c:v>
                </c:pt>
                <c:pt idx="619">
                  <c:v>24739.3</c:v>
                </c:pt>
                <c:pt idx="620">
                  <c:v>24776.3</c:v>
                </c:pt>
                <c:pt idx="621">
                  <c:v>24813.3</c:v>
                </c:pt>
                <c:pt idx="622">
                  <c:v>24850.3</c:v>
                </c:pt>
                <c:pt idx="623">
                  <c:v>24887.3</c:v>
                </c:pt>
                <c:pt idx="624">
                  <c:v>24924.3</c:v>
                </c:pt>
                <c:pt idx="625">
                  <c:v>24961.3</c:v>
                </c:pt>
                <c:pt idx="626">
                  <c:v>24998.3</c:v>
                </c:pt>
                <c:pt idx="627">
                  <c:v>25035.3</c:v>
                </c:pt>
                <c:pt idx="628">
                  <c:v>25072.3</c:v>
                </c:pt>
                <c:pt idx="629">
                  <c:v>25109.3</c:v>
                </c:pt>
                <c:pt idx="630">
                  <c:v>25146.3</c:v>
                </c:pt>
                <c:pt idx="631">
                  <c:v>25183.3</c:v>
                </c:pt>
                <c:pt idx="632">
                  <c:v>25220.3</c:v>
                </c:pt>
                <c:pt idx="633">
                  <c:v>25257.3</c:v>
                </c:pt>
                <c:pt idx="634">
                  <c:v>25294.3</c:v>
                </c:pt>
                <c:pt idx="635">
                  <c:v>25331.3</c:v>
                </c:pt>
                <c:pt idx="636">
                  <c:v>25368.3</c:v>
                </c:pt>
                <c:pt idx="637">
                  <c:v>25405.3</c:v>
                </c:pt>
                <c:pt idx="638">
                  <c:v>25442.3</c:v>
                </c:pt>
                <c:pt idx="639">
                  <c:v>25479.3</c:v>
                </c:pt>
                <c:pt idx="640">
                  <c:v>25516.3</c:v>
                </c:pt>
                <c:pt idx="641">
                  <c:v>25553.3</c:v>
                </c:pt>
                <c:pt idx="642">
                  <c:v>25590.3</c:v>
                </c:pt>
                <c:pt idx="643">
                  <c:v>25627.3</c:v>
                </c:pt>
                <c:pt idx="644">
                  <c:v>25664.3</c:v>
                </c:pt>
                <c:pt idx="645">
                  <c:v>25701.3</c:v>
                </c:pt>
                <c:pt idx="646">
                  <c:v>25738.3</c:v>
                </c:pt>
                <c:pt idx="647">
                  <c:v>25775.3</c:v>
                </c:pt>
                <c:pt idx="648">
                  <c:v>25812.3</c:v>
                </c:pt>
                <c:pt idx="649">
                  <c:v>25849.3</c:v>
                </c:pt>
                <c:pt idx="650">
                  <c:v>25886.3</c:v>
                </c:pt>
                <c:pt idx="651">
                  <c:v>25923.3</c:v>
                </c:pt>
                <c:pt idx="652">
                  <c:v>25960.3</c:v>
                </c:pt>
                <c:pt idx="653">
                  <c:v>25997.3</c:v>
                </c:pt>
                <c:pt idx="654">
                  <c:v>26034.3</c:v>
                </c:pt>
                <c:pt idx="655">
                  <c:v>26071.3</c:v>
                </c:pt>
                <c:pt idx="656">
                  <c:v>26108.3</c:v>
                </c:pt>
                <c:pt idx="657">
                  <c:v>26145.3</c:v>
                </c:pt>
                <c:pt idx="658">
                  <c:v>26182.3</c:v>
                </c:pt>
                <c:pt idx="659">
                  <c:v>26219.3</c:v>
                </c:pt>
                <c:pt idx="660">
                  <c:v>26256.3</c:v>
                </c:pt>
                <c:pt idx="661">
                  <c:v>26293.3</c:v>
                </c:pt>
                <c:pt idx="662">
                  <c:v>26330.3</c:v>
                </c:pt>
                <c:pt idx="663">
                  <c:v>26367.3</c:v>
                </c:pt>
                <c:pt idx="664">
                  <c:v>26404.3</c:v>
                </c:pt>
                <c:pt idx="665">
                  <c:v>26441.3</c:v>
                </c:pt>
                <c:pt idx="666">
                  <c:v>26478.3</c:v>
                </c:pt>
                <c:pt idx="667">
                  <c:v>26515.3</c:v>
                </c:pt>
                <c:pt idx="668">
                  <c:v>26552.3</c:v>
                </c:pt>
                <c:pt idx="669">
                  <c:v>26589.3</c:v>
                </c:pt>
                <c:pt idx="670">
                  <c:v>26626.3</c:v>
                </c:pt>
                <c:pt idx="671">
                  <c:v>26663.3</c:v>
                </c:pt>
                <c:pt idx="672">
                  <c:v>26700.3</c:v>
                </c:pt>
                <c:pt idx="673">
                  <c:v>26737.3</c:v>
                </c:pt>
                <c:pt idx="674">
                  <c:v>26774.3</c:v>
                </c:pt>
                <c:pt idx="675">
                  <c:v>26811.3</c:v>
                </c:pt>
                <c:pt idx="676">
                  <c:v>26848.3</c:v>
                </c:pt>
                <c:pt idx="677">
                  <c:v>26885.3</c:v>
                </c:pt>
                <c:pt idx="678">
                  <c:v>26922.3</c:v>
                </c:pt>
                <c:pt idx="679">
                  <c:v>26959.3</c:v>
                </c:pt>
                <c:pt idx="680">
                  <c:v>26996.3</c:v>
                </c:pt>
                <c:pt idx="681">
                  <c:v>27033.3</c:v>
                </c:pt>
                <c:pt idx="682">
                  <c:v>27070.3</c:v>
                </c:pt>
                <c:pt idx="683">
                  <c:v>27107.3</c:v>
                </c:pt>
                <c:pt idx="684">
                  <c:v>27144.3</c:v>
                </c:pt>
                <c:pt idx="685">
                  <c:v>27181.3</c:v>
                </c:pt>
                <c:pt idx="686">
                  <c:v>27218.3</c:v>
                </c:pt>
                <c:pt idx="687">
                  <c:v>27255.3</c:v>
                </c:pt>
                <c:pt idx="688">
                  <c:v>27292.3</c:v>
                </c:pt>
                <c:pt idx="689">
                  <c:v>27329.3</c:v>
                </c:pt>
                <c:pt idx="690">
                  <c:v>27366.3</c:v>
                </c:pt>
                <c:pt idx="691">
                  <c:v>27403.3</c:v>
                </c:pt>
                <c:pt idx="692">
                  <c:v>27440.3</c:v>
                </c:pt>
                <c:pt idx="693">
                  <c:v>27477.3</c:v>
                </c:pt>
                <c:pt idx="694">
                  <c:v>27514.3</c:v>
                </c:pt>
                <c:pt idx="695">
                  <c:v>27551.3</c:v>
                </c:pt>
                <c:pt idx="696">
                  <c:v>27588.3</c:v>
                </c:pt>
                <c:pt idx="697">
                  <c:v>27625.3</c:v>
                </c:pt>
                <c:pt idx="698">
                  <c:v>27662.3</c:v>
                </c:pt>
                <c:pt idx="699">
                  <c:v>27699.3</c:v>
                </c:pt>
                <c:pt idx="700">
                  <c:v>27736.3</c:v>
                </c:pt>
                <c:pt idx="701">
                  <c:v>27773.3</c:v>
                </c:pt>
                <c:pt idx="702">
                  <c:v>27810.3</c:v>
                </c:pt>
                <c:pt idx="703">
                  <c:v>27847.3</c:v>
                </c:pt>
                <c:pt idx="704">
                  <c:v>27884.3</c:v>
                </c:pt>
                <c:pt idx="705">
                  <c:v>27921.3</c:v>
                </c:pt>
                <c:pt idx="706">
                  <c:v>27958.3</c:v>
                </c:pt>
                <c:pt idx="707">
                  <c:v>27995.3</c:v>
                </c:pt>
                <c:pt idx="708">
                  <c:v>28032.3</c:v>
                </c:pt>
                <c:pt idx="709">
                  <c:v>28069.3</c:v>
                </c:pt>
                <c:pt idx="710">
                  <c:v>28106.3</c:v>
                </c:pt>
                <c:pt idx="711">
                  <c:v>28143.3</c:v>
                </c:pt>
                <c:pt idx="712">
                  <c:v>28180.3</c:v>
                </c:pt>
                <c:pt idx="713">
                  <c:v>28217.3</c:v>
                </c:pt>
                <c:pt idx="714">
                  <c:v>28254.3</c:v>
                </c:pt>
                <c:pt idx="715">
                  <c:v>28291.3</c:v>
                </c:pt>
                <c:pt idx="716">
                  <c:v>28328.3</c:v>
                </c:pt>
                <c:pt idx="717">
                  <c:v>28365.3</c:v>
                </c:pt>
                <c:pt idx="718">
                  <c:v>28402.3</c:v>
                </c:pt>
                <c:pt idx="719">
                  <c:v>28439.3</c:v>
                </c:pt>
                <c:pt idx="720">
                  <c:v>28476.3</c:v>
                </c:pt>
                <c:pt idx="721">
                  <c:v>28513.3</c:v>
                </c:pt>
                <c:pt idx="722">
                  <c:v>28550.3</c:v>
                </c:pt>
                <c:pt idx="723">
                  <c:v>28587.3</c:v>
                </c:pt>
                <c:pt idx="724">
                  <c:v>28624.3</c:v>
                </c:pt>
                <c:pt idx="725">
                  <c:v>28661.3</c:v>
                </c:pt>
                <c:pt idx="726">
                  <c:v>28698.3</c:v>
                </c:pt>
                <c:pt idx="727">
                  <c:v>28735.3</c:v>
                </c:pt>
                <c:pt idx="728">
                  <c:v>28772.3</c:v>
                </c:pt>
                <c:pt idx="729">
                  <c:v>28809.3</c:v>
                </c:pt>
                <c:pt idx="730">
                  <c:v>28846.3</c:v>
                </c:pt>
                <c:pt idx="731">
                  <c:v>28883.3</c:v>
                </c:pt>
                <c:pt idx="732">
                  <c:v>28920.3</c:v>
                </c:pt>
                <c:pt idx="733">
                  <c:v>28957.3</c:v>
                </c:pt>
                <c:pt idx="734">
                  <c:v>28994.3</c:v>
                </c:pt>
                <c:pt idx="735">
                  <c:v>29031.3</c:v>
                </c:pt>
                <c:pt idx="736">
                  <c:v>29068.3</c:v>
                </c:pt>
                <c:pt idx="737">
                  <c:v>29105.3</c:v>
                </c:pt>
                <c:pt idx="738">
                  <c:v>29142.3</c:v>
                </c:pt>
                <c:pt idx="739">
                  <c:v>29179.3</c:v>
                </c:pt>
                <c:pt idx="740">
                  <c:v>29216.3</c:v>
                </c:pt>
                <c:pt idx="741">
                  <c:v>29253.3</c:v>
                </c:pt>
                <c:pt idx="742">
                  <c:v>29290.3</c:v>
                </c:pt>
                <c:pt idx="743">
                  <c:v>29327.3</c:v>
                </c:pt>
                <c:pt idx="744">
                  <c:v>29364.3</c:v>
                </c:pt>
                <c:pt idx="745">
                  <c:v>29401.3</c:v>
                </c:pt>
                <c:pt idx="746">
                  <c:v>29438.3</c:v>
                </c:pt>
                <c:pt idx="747">
                  <c:v>29475.3</c:v>
                </c:pt>
                <c:pt idx="748">
                  <c:v>29512.3</c:v>
                </c:pt>
                <c:pt idx="749">
                  <c:v>29549.3</c:v>
                </c:pt>
                <c:pt idx="750">
                  <c:v>29586.3</c:v>
                </c:pt>
                <c:pt idx="751">
                  <c:v>29623.3</c:v>
                </c:pt>
                <c:pt idx="752">
                  <c:v>29660.3</c:v>
                </c:pt>
                <c:pt idx="753">
                  <c:v>29697.3</c:v>
                </c:pt>
                <c:pt idx="754">
                  <c:v>29734.3</c:v>
                </c:pt>
                <c:pt idx="755">
                  <c:v>29771.3</c:v>
                </c:pt>
                <c:pt idx="756">
                  <c:v>29808.3</c:v>
                </c:pt>
                <c:pt idx="757">
                  <c:v>29845.3</c:v>
                </c:pt>
                <c:pt idx="758">
                  <c:v>29882.3</c:v>
                </c:pt>
                <c:pt idx="759">
                  <c:v>29919.3</c:v>
                </c:pt>
                <c:pt idx="760">
                  <c:v>29956.3</c:v>
                </c:pt>
                <c:pt idx="761">
                  <c:v>29993.3</c:v>
                </c:pt>
                <c:pt idx="762">
                  <c:v>30030.3</c:v>
                </c:pt>
                <c:pt idx="763">
                  <c:v>30067.3</c:v>
                </c:pt>
                <c:pt idx="764">
                  <c:v>30104.3</c:v>
                </c:pt>
                <c:pt idx="765">
                  <c:v>30141.3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12838952"/>
        <c:axId val="-2012835224"/>
      </c:areaChart>
      <c:lineChart>
        <c:grouping val="standard"/>
        <c:varyColors val="0"/>
        <c:ser>
          <c:idx val="1"/>
          <c:order val="1"/>
          <c:tx>
            <c:strRef>
              <c:f>'AV_tax calc v1.0'!$E$39</c:f>
              <c:strCache>
                <c:ptCount val="1"/>
                <c:pt idx="0">
                  <c:v>Effective MTR (RHS)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'AV_tax calc v1.0'!$C$40:$C$805</c:f>
              <c:numCache>
                <c:formatCode>_(* #,##0_);_(* \(#,##0\);_(* "-"??_);_(@_)</c:formatCode>
                <c:ptCount val="766"/>
                <c:pt idx="0">
                  <c:v>38390.0</c:v>
                </c:pt>
                <c:pt idx="1">
                  <c:v>38490.0</c:v>
                </c:pt>
                <c:pt idx="2">
                  <c:v>38590.0</c:v>
                </c:pt>
                <c:pt idx="3">
                  <c:v>38690.0</c:v>
                </c:pt>
                <c:pt idx="4">
                  <c:v>38790.0</c:v>
                </c:pt>
                <c:pt idx="5">
                  <c:v>38890.0</c:v>
                </c:pt>
                <c:pt idx="6">
                  <c:v>38990.0</c:v>
                </c:pt>
                <c:pt idx="7">
                  <c:v>39090.0</c:v>
                </c:pt>
                <c:pt idx="8">
                  <c:v>39190.0</c:v>
                </c:pt>
                <c:pt idx="9">
                  <c:v>39290.0</c:v>
                </c:pt>
                <c:pt idx="10">
                  <c:v>39390.0</c:v>
                </c:pt>
                <c:pt idx="11">
                  <c:v>39490.0</c:v>
                </c:pt>
                <c:pt idx="12">
                  <c:v>39590.0</c:v>
                </c:pt>
                <c:pt idx="13">
                  <c:v>39690.0</c:v>
                </c:pt>
                <c:pt idx="14">
                  <c:v>39790.0</c:v>
                </c:pt>
                <c:pt idx="15">
                  <c:v>39890.0</c:v>
                </c:pt>
                <c:pt idx="16">
                  <c:v>39990.0</c:v>
                </c:pt>
                <c:pt idx="17">
                  <c:v>40090.0</c:v>
                </c:pt>
                <c:pt idx="18">
                  <c:v>40190.0</c:v>
                </c:pt>
                <c:pt idx="19">
                  <c:v>40290.0</c:v>
                </c:pt>
                <c:pt idx="20">
                  <c:v>40390.0</c:v>
                </c:pt>
                <c:pt idx="21">
                  <c:v>40490.0</c:v>
                </c:pt>
                <c:pt idx="22">
                  <c:v>40590.0</c:v>
                </c:pt>
                <c:pt idx="23">
                  <c:v>40690.0</c:v>
                </c:pt>
                <c:pt idx="24">
                  <c:v>40790.0</c:v>
                </c:pt>
                <c:pt idx="25">
                  <c:v>40890.0</c:v>
                </c:pt>
                <c:pt idx="26">
                  <c:v>40990.0</c:v>
                </c:pt>
                <c:pt idx="27">
                  <c:v>41090.0</c:v>
                </c:pt>
                <c:pt idx="28">
                  <c:v>41190.0</c:v>
                </c:pt>
                <c:pt idx="29">
                  <c:v>41290.0</c:v>
                </c:pt>
                <c:pt idx="30">
                  <c:v>41390.0</c:v>
                </c:pt>
                <c:pt idx="31">
                  <c:v>41490.0</c:v>
                </c:pt>
                <c:pt idx="32">
                  <c:v>41590.0</c:v>
                </c:pt>
                <c:pt idx="33">
                  <c:v>41690.0</c:v>
                </c:pt>
                <c:pt idx="34">
                  <c:v>41790.0</c:v>
                </c:pt>
                <c:pt idx="35">
                  <c:v>41890.0</c:v>
                </c:pt>
                <c:pt idx="36">
                  <c:v>41990.0</c:v>
                </c:pt>
                <c:pt idx="37">
                  <c:v>42090.0</c:v>
                </c:pt>
                <c:pt idx="38">
                  <c:v>42190.0</c:v>
                </c:pt>
                <c:pt idx="39">
                  <c:v>42290.0</c:v>
                </c:pt>
                <c:pt idx="40">
                  <c:v>42390.0</c:v>
                </c:pt>
                <c:pt idx="41">
                  <c:v>42490.0</c:v>
                </c:pt>
                <c:pt idx="42">
                  <c:v>42590.0</c:v>
                </c:pt>
                <c:pt idx="43">
                  <c:v>42690.0</c:v>
                </c:pt>
                <c:pt idx="44">
                  <c:v>42790.0</c:v>
                </c:pt>
                <c:pt idx="45">
                  <c:v>42890.0</c:v>
                </c:pt>
                <c:pt idx="46">
                  <c:v>42990.0</c:v>
                </c:pt>
                <c:pt idx="47">
                  <c:v>43090.0</c:v>
                </c:pt>
                <c:pt idx="48">
                  <c:v>43190.0</c:v>
                </c:pt>
                <c:pt idx="49">
                  <c:v>43290.0</c:v>
                </c:pt>
                <c:pt idx="50">
                  <c:v>43390.0</c:v>
                </c:pt>
                <c:pt idx="51">
                  <c:v>43490.0</c:v>
                </c:pt>
                <c:pt idx="52">
                  <c:v>43590.0</c:v>
                </c:pt>
                <c:pt idx="53">
                  <c:v>43690.0</c:v>
                </c:pt>
                <c:pt idx="54">
                  <c:v>43790.0</c:v>
                </c:pt>
                <c:pt idx="55">
                  <c:v>43890.0</c:v>
                </c:pt>
                <c:pt idx="56">
                  <c:v>43990.0</c:v>
                </c:pt>
                <c:pt idx="57">
                  <c:v>44090.0</c:v>
                </c:pt>
                <c:pt idx="58">
                  <c:v>44190.0</c:v>
                </c:pt>
                <c:pt idx="59">
                  <c:v>44290.0</c:v>
                </c:pt>
                <c:pt idx="60">
                  <c:v>44390.0</c:v>
                </c:pt>
                <c:pt idx="61">
                  <c:v>44490.0</c:v>
                </c:pt>
                <c:pt idx="62">
                  <c:v>44590.0</c:v>
                </c:pt>
                <c:pt idx="63">
                  <c:v>44690.0</c:v>
                </c:pt>
                <c:pt idx="64">
                  <c:v>44790.0</c:v>
                </c:pt>
                <c:pt idx="65">
                  <c:v>44890.0</c:v>
                </c:pt>
                <c:pt idx="66">
                  <c:v>44990.0</c:v>
                </c:pt>
                <c:pt idx="67">
                  <c:v>45090.0</c:v>
                </c:pt>
                <c:pt idx="68">
                  <c:v>45190.0</c:v>
                </c:pt>
                <c:pt idx="69">
                  <c:v>45290.0</c:v>
                </c:pt>
                <c:pt idx="70">
                  <c:v>45390.0</c:v>
                </c:pt>
                <c:pt idx="71">
                  <c:v>45490.0</c:v>
                </c:pt>
                <c:pt idx="72">
                  <c:v>45590.0</c:v>
                </c:pt>
                <c:pt idx="73">
                  <c:v>45690.0</c:v>
                </c:pt>
                <c:pt idx="74">
                  <c:v>45790.0</c:v>
                </c:pt>
                <c:pt idx="75">
                  <c:v>45890.0</c:v>
                </c:pt>
                <c:pt idx="76">
                  <c:v>45990.0</c:v>
                </c:pt>
                <c:pt idx="77">
                  <c:v>46090.0</c:v>
                </c:pt>
                <c:pt idx="78">
                  <c:v>46190.0</c:v>
                </c:pt>
                <c:pt idx="79">
                  <c:v>46290.0</c:v>
                </c:pt>
                <c:pt idx="80">
                  <c:v>46390.0</c:v>
                </c:pt>
                <c:pt idx="81">
                  <c:v>46490.0</c:v>
                </c:pt>
                <c:pt idx="82">
                  <c:v>46590.0</c:v>
                </c:pt>
                <c:pt idx="83">
                  <c:v>46690.0</c:v>
                </c:pt>
                <c:pt idx="84">
                  <c:v>46790.0</c:v>
                </c:pt>
                <c:pt idx="85">
                  <c:v>46890.0</c:v>
                </c:pt>
                <c:pt idx="86">
                  <c:v>46990.0</c:v>
                </c:pt>
                <c:pt idx="87">
                  <c:v>47090.0</c:v>
                </c:pt>
                <c:pt idx="88">
                  <c:v>47190.0</c:v>
                </c:pt>
                <c:pt idx="89">
                  <c:v>47290.0</c:v>
                </c:pt>
                <c:pt idx="90">
                  <c:v>47390.0</c:v>
                </c:pt>
                <c:pt idx="91">
                  <c:v>47490.0</c:v>
                </c:pt>
                <c:pt idx="92">
                  <c:v>47590.0</c:v>
                </c:pt>
                <c:pt idx="93">
                  <c:v>47690.0</c:v>
                </c:pt>
                <c:pt idx="94">
                  <c:v>47790.0</c:v>
                </c:pt>
                <c:pt idx="95">
                  <c:v>47890.0</c:v>
                </c:pt>
                <c:pt idx="96">
                  <c:v>47990.0</c:v>
                </c:pt>
                <c:pt idx="97">
                  <c:v>48090.0</c:v>
                </c:pt>
                <c:pt idx="98">
                  <c:v>48190.0</c:v>
                </c:pt>
                <c:pt idx="99">
                  <c:v>48290.0</c:v>
                </c:pt>
                <c:pt idx="100">
                  <c:v>48390.0</c:v>
                </c:pt>
                <c:pt idx="101">
                  <c:v>48490.0</c:v>
                </c:pt>
                <c:pt idx="102">
                  <c:v>48590.0</c:v>
                </c:pt>
                <c:pt idx="103">
                  <c:v>48690.0</c:v>
                </c:pt>
                <c:pt idx="104">
                  <c:v>48790.0</c:v>
                </c:pt>
                <c:pt idx="105">
                  <c:v>48890.0</c:v>
                </c:pt>
                <c:pt idx="106">
                  <c:v>48990.0</c:v>
                </c:pt>
                <c:pt idx="107">
                  <c:v>49090.0</c:v>
                </c:pt>
                <c:pt idx="108">
                  <c:v>49190.0</c:v>
                </c:pt>
                <c:pt idx="109">
                  <c:v>49290.0</c:v>
                </c:pt>
                <c:pt idx="110">
                  <c:v>49390.0</c:v>
                </c:pt>
                <c:pt idx="111">
                  <c:v>49490.0</c:v>
                </c:pt>
                <c:pt idx="112">
                  <c:v>49590.0</c:v>
                </c:pt>
                <c:pt idx="113">
                  <c:v>49690.0</c:v>
                </c:pt>
                <c:pt idx="114">
                  <c:v>49790.0</c:v>
                </c:pt>
                <c:pt idx="115">
                  <c:v>49890.0</c:v>
                </c:pt>
                <c:pt idx="116">
                  <c:v>49990.0</c:v>
                </c:pt>
                <c:pt idx="117">
                  <c:v>50090.0</c:v>
                </c:pt>
                <c:pt idx="118">
                  <c:v>50190.0</c:v>
                </c:pt>
                <c:pt idx="119">
                  <c:v>50290.0</c:v>
                </c:pt>
                <c:pt idx="120">
                  <c:v>50390.0</c:v>
                </c:pt>
                <c:pt idx="121">
                  <c:v>50490.0</c:v>
                </c:pt>
                <c:pt idx="122">
                  <c:v>50590.0</c:v>
                </c:pt>
                <c:pt idx="123">
                  <c:v>50690.0</c:v>
                </c:pt>
                <c:pt idx="124">
                  <c:v>50790.0</c:v>
                </c:pt>
                <c:pt idx="125">
                  <c:v>50890.0</c:v>
                </c:pt>
                <c:pt idx="126">
                  <c:v>50990.0</c:v>
                </c:pt>
                <c:pt idx="127">
                  <c:v>51090.0</c:v>
                </c:pt>
                <c:pt idx="128">
                  <c:v>51190.0</c:v>
                </c:pt>
                <c:pt idx="129">
                  <c:v>51290.0</c:v>
                </c:pt>
                <c:pt idx="130">
                  <c:v>51390.0</c:v>
                </c:pt>
                <c:pt idx="131">
                  <c:v>51490.0</c:v>
                </c:pt>
                <c:pt idx="132">
                  <c:v>51590.0</c:v>
                </c:pt>
                <c:pt idx="133">
                  <c:v>51690.0</c:v>
                </c:pt>
                <c:pt idx="134">
                  <c:v>51790.0</c:v>
                </c:pt>
                <c:pt idx="135">
                  <c:v>51890.0</c:v>
                </c:pt>
                <c:pt idx="136">
                  <c:v>51990.0</c:v>
                </c:pt>
                <c:pt idx="137">
                  <c:v>52090.0</c:v>
                </c:pt>
                <c:pt idx="138">
                  <c:v>52190.0</c:v>
                </c:pt>
                <c:pt idx="139">
                  <c:v>52290.0</c:v>
                </c:pt>
                <c:pt idx="140">
                  <c:v>52390.0</c:v>
                </c:pt>
                <c:pt idx="141">
                  <c:v>52490.0</c:v>
                </c:pt>
                <c:pt idx="142">
                  <c:v>52590.0</c:v>
                </c:pt>
                <c:pt idx="143">
                  <c:v>52690.0</c:v>
                </c:pt>
                <c:pt idx="144">
                  <c:v>52790.0</c:v>
                </c:pt>
                <c:pt idx="145">
                  <c:v>52890.0</c:v>
                </c:pt>
                <c:pt idx="146">
                  <c:v>52990.0</c:v>
                </c:pt>
                <c:pt idx="147">
                  <c:v>53090.0</c:v>
                </c:pt>
                <c:pt idx="148">
                  <c:v>53190.0</c:v>
                </c:pt>
                <c:pt idx="149">
                  <c:v>53290.0</c:v>
                </c:pt>
                <c:pt idx="150">
                  <c:v>53390.0</c:v>
                </c:pt>
                <c:pt idx="151">
                  <c:v>53490.0</c:v>
                </c:pt>
                <c:pt idx="152">
                  <c:v>53590.0</c:v>
                </c:pt>
                <c:pt idx="153">
                  <c:v>53690.0</c:v>
                </c:pt>
                <c:pt idx="154">
                  <c:v>53790.0</c:v>
                </c:pt>
                <c:pt idx="155">
                  <c:v>53890.0</c:v>
                </c:pt>
                <c:pt idx="156">
                  <c:v>53990.0</c:v>
                </c:pt>
                <c:pt idx="157">
                  <c:v>54090.0</c:v>
                </c:pt>
                <c:pt idx="158">
                  <c:v>54190.0</c:v>
                </c:pt>
                <c:pt idx="159">
                  <c:v>54290.0</c:v>
                </c:pt>
                <c:pt idx="160">
                  <c:v>54390.0</c:v>
                </c:pt>
                <c:pt idx="161">
                  <c:v>54490.0</c:v>
                </c:pt>
                <c:pt idx="162">
                  <c:v>54590.0</c:v>
                </c:pt>
                <c:pt idx="163">
                  <c:v>54690.0</c:v>
                </c:pt>
                <c:pt idx="164">
                  <c:v>54790.0</c:v>
                </c:pt>
                <c:pt idx="165">
                  <c:v>54890.0</c:v>
                </c:pt>
                <c:pt idx="166">
                  <c:v>54990.0</c:v>
                </c:pt>
                <c:pt idx="167">
                  <c:v>55090.0</c:v>
                </c:pt>
                <c:pt idx="168">
                  <c:v>55190.0</c:v>
                </c:pt>
                <c:pt idx="169">
                  <c:v>55290.0</c:v>
                </c:pt>
                <c:pt idx="170">
                  <c:v>55390.0</c:v>
                </c:pt>
                <c:pt idx="171">
                  <c:v>55490.0</c:v>
                </c:pt>
                <c:pt idx="172">
                  <c:v>55590.0</c:v>
                </c:pt>
                <c:pt idx="173">
                  <c:v>55690.0</c:v>
                </c:pt>
                <c:pt idx="174">
                  <c:v>55790.0</c:v>
                </c:pt>
                <c:pt idx="175">
                  <c:v>55890.0</c:v>
                </c:pt>
                <c:pt idx="176">
                  <c:v>55990.0</c:v>
                </c:pt>
                <c:pt idx="177">
                  <c:v>56090.0</c:v>
                </c:pt>
                <c:pt idx="178">
                  <c:v>56190.0</c:v>
                </c:pt>
                <c:pt idx="179">
                  <c:v>56290.0</c:v>
                </c:pt>
                <c:pt idx="180">
                  <c:v>56390.0</c:v>
                </c:pt>
                <c:pt idx="181">
                  <c:v>56490.0</c:v>
                </c:pt>
                <c:pt idx="182">
                  <c:v>56590.0</c:v>
                </c:pt>
                <c:pt idx="183">
                  <c:v>56690.0</c:v>
                </c:pt>
                <c:pt idx="184">
                  <c:v>56790.0</c:v>
                </c:pt>
                <c:pt idx="185">
                  <c:v>56890.0</c:v>
                </c:pt>
                <c:pt idx="186">
                  <c:v>56990.0</c:v>
                </c:pt>
                <c:pt idx="187">
                  <c:v>57090.0</c:v>
                </c:pt>
                <c:pt idx="188">
                  <c:v>57190.0</c:v>
                </c:pt>
                <c:pt idx="189">
                  <c:v>57290.0</c:v>
                </c:pt>
                <c:pt idx="190">
                  <c:v>57390.0</c:v>
                </c:pt>
                <c:pt idx="191">
                  <c:v>57490.0</c:v>
                </c:pt>
                <c:pt idx="192">
                  <c:v>57590.0</c:v>
                </c:pt>
                <c:pt idx="193">
                  <c:v>57690.0</c:v>
                </c:pt>
                <c:pt idx="194">
                  <c:v>57790.0</c:v>
                </c:pt>
                <c:pt idx="195">
                  <c:v>57890.0</c:v>
                </c:pt>
                <c:pt idx="196">
                  <c:v>57990.0</c:v>
                </c:pt>
                <c:pt idx="197">
                  <c:v>58090.0</c:v>
                </c:pt>
                <c:pt idx="198">
                  <c:v>58190.0</c:v>
                </c:pt>
                <c:pt idx="199">
                  <c:v>58290.0</c:v>
                </c:pt>
                <c:pt idx="200">
                  <c:v>58390.0</c:v>
                </c:pt>
                <c:pt idx="201">
                  <c:v>58490.0</c:v>
                </c:pt>
                <c:pt idx="202">
                  <c:v>58590.0</c:v>
                </c:pt>
                <c:pt idx="203">
                  <c:v>58690.0</c:v>
                </c:pt>
                <c:pt idx="204">
                  <c:v>58790.0</c:v>
                </c:pt>
                <c:pt idx="205">
                  <c:v>58890.0</c:v>
                </c:pt>
                <c:pt idx="206">
                  <c:v>58990.0</c:v>
                </c:pt>
                <c:pt idx="207">
                  <c:v>59090.0</c:v>
                </c:pt>
                <c:pt idx="208">
                  <c:v>59190.0</c:v>
                </c:pt>
                <c:pt idx="209">
                  <c:v>59290.0</c:v>
                </c:pt>
                <c:pt idx="210">
                  <c:v>59390.0</c:v>
                </c:pt>
                <c:pt idx="211">
                  <c:v>59490.0</c:v>
                </c:pt>
                <c:pt idx="212">
                  <c:v>59590.0</c:v>
                </c:pt>
                <c:pt idx="213">
                  <c:v>59690.0</c:v>
                </c:pt>
                <c:pt idx="214">
                  <c:v>59790.0</c:v>
                </c:pt>
                <c:pt idx="215">
                  <c:v>59890.0</c:v>
                </c:pt>
                <c:pt idx="216">
                  <c:v>59990.0</c:v>
                </c:pt>
                <c:pt idx="217">
                  <c:v>60090.0</c:v>
                </c:pt>
                <c:pt idx="218">
                  <c:v>60190.0</c:v>
                </c:pt>
                <c:pt idx="219">
                  <c:v>60290.0</c:v>
                </c:pt>
                <c:pt idx="220">
                  <c:v>60390.0</c:v>
                </c:pt>
                <c:pt idx="221">
                  <c:v>60490.0</c:v>
                </c:pt>
                <c:pt idx="222">
                  <c:v>60590.0</c:v>
                </c:pt>
                <c:pt idx="223">
                  <c:v>60690.0</c:v>
                </c:pt>
                <c:pt idx="224">
                  <c:v>60790.0</c:v>
                </c:pt>
                <c:pt idx="225">
                  <c:v>60890.0</c:v>
                </c:pt>
                <c:pt idx="226">
                  <c:v>60990.0</c:v>
                </c:pt>
                <c:pt idx="227">
                  <c:v>61090.0</c:v>
                </c:pt>
                <c:pt idx="228">
                  <c:v>61190.0</c:v>
                </c:pt>
                <c:pt idx="229">
                  <c:v>61290.0</c:v>
                </c:pt>
                <c:pt idx="230">
                  <c:v>61390.0</c:v>
                </c:pt>
                <c:pt idx="231">
                  <c:v>61490.0</c:v>
                </c:pt>
                <c:pt idx="232">
                  <c:v>61590.0</c:v>
                </c:pt>
                <c:pt idx="233">
                  <c:v>61690.0</c:v>
                </c:pt>
                <c:pt idx="234">
                  <c:v>61790.0</c:v>
                </c:pt>
                <c:pt idx="235">
                  <c:v>61890.0</c:v>
                </c:pt>
                <c:pt idx="236">
                  <c:v>61990.0</c:v>
                </c:pt>
                <c:pt idx="237">
                  <c:v>62090.0</c:v>
                </c:pt>
                <c:pt idx="238">
                  <c:v>62190.0</c:v>
                </c:pt>
                <c:pt idx="239">
                  <c:v>62290.0</c:v>
                </c:pt>
                <c:pt idx="240">
                  <c:v>62390.0</c:v>
                </c:pt>
                <c:pt idx="241">
                  <c:v>62490.0</c:v>
                </c:pt>
                <c:pt idx="242">
                  <c:v>62590.0</c:v>
                </c:pt>
                <c:pt idx="243">
                  <c:v>62690.0</c:v>
                </c:pt>
                <c:pt idx="244">
                  <c:v>62790.0</c:v>
                </c:pt>
                <c:pt idx="245">
                  <c:v>62890.0</c:v>
                </c:pt>
                <c:pt idx="246">
                  <c:v>62990.0</c:v>
                </c:pt>
                <c:pt idx="247">
                  <c:v>63090.0</c:v>
                </c:pt>
                <c:pt idx="248">
                  <c:v>63190.0</c:v>
                </c:pt>
                <c:pt idx="249">
                  <c:v>63290.0</c:v>
                </c:pt>
                <c:pt idx="250">
                  <c:v>63390.0</c:v>
                </c:pt>
                <c:pt idx="251">
                  <c:v>63490.0</c:v>
                </c:pt>
                <c:pt idx="252">
                  <c:v>63590.0</c:v>
                </c:pt>
                <c:pt idx="253">
                  <c:v>63690.0</c:v>
                </c:pt>
                <c:pt idx="254">
                  <c:v>63790.0</c:v>
                </c:pt>
                <c:pt idx="255">
                  <c:v>63890.0</c:v>
                </c:pt>
                <c:pt idx="256">
                  <c:v>63990.0</c:v>
                </c:pt>
                <c:pt idx="257">
                  <c:v>64090.0</c:v>
                </c:pt>
                <c:pt idx="258">
                  <c:v>64190.0</c:v>
                </c:pt>
                <c:pt idx="259">
                  <c:v>64290.0</c:v>
                </c:pt>
                <c:pt idx="260">
                  <c:v>64390.0</c:v>
                </c:pt>
                <c:pt idx="261">
                  <c:v>64490.0</c:v>
                </c:pt>
                <c:pt idx="262">
                  <c:v>64590.0</c:v>
                </c:pt>
                <c:pt idx="263">
                  <c:v>64690.0</c:v>
                </c:pt>
                <c:pt idx="264">
                  <c:v>64790.0</c:v>
                </c:pt>
                <c:pt idx="265">
                  <c:v>64890.0</c:v>
                </c:pt>
                <c:pt idx="266">
                  <c:v>64990.0</c:v>
                </c:pt>
                <c:pt idx="267">
                  <c:v>65090.0</c:v>
                </c:pt>
                <c:pt idx="268">
                  <c:v>65190.0</c:v>
                </c:pt>
                <c:pt idx="269">
                  <c:v>65290.0</c:v>
                </c:pt>
                <c:pt idx="270">
                  <c:v>65390.0</c:v>
                </c:pt>
                <c:pt idx="271">
                  <c:v>65490.0</c:v>
                </c:pt>
                <c:pt idx="272">
                  <c:v>65590.0</c:v>
                </c:pt>
                <c:pt idx="273">
                  <c:v>65690.0</c:v>
                </c:pt>
                <c:pt idx="274">
                  <c:v>65790.0</c:v>
                </c:pt>
                <c:pt idx="275">
                  <c:v>65890.0</c:v>
                </c:pt>
                <c:pt idx="276">
                  <c:v>65990.0</c:v>
                </c:pt>
                <c:pt idx="277">
                  <c:v>66090.0</c:v>
                </c:pt>
                <c:pt idx="278">
                  <c:v>66190.0</c:v>
                </c:pt>
                <c:pt idx="279">
                  <c:v>66290.0</c:v>
                </c:pt>
                <c:pt idx="280">
                  <c:v>66390.0</c:v>
                </c:pt>
                <c:pt idx="281">
                  <c:v>66490.0</c:v>
                </c:pt>
                <c:pt idx="282">
                  <c:v>66590.0</c:v>
                </c:pt>
                <c:pt idx="283">
                  <c:v>66690.0</c:v>
                </c:pt>
                <c:pt idx="284">
                  <c:v>66790.0</c:v>
                </c:pt>
                <c:pt idx="285">
                  <c:v>66890.0</c:v>
                </c:pt>
                <c:pt idx="286">
                  <c:v>66990.0</c:v>
                </c:pt>
                <c:pt idx="287">
                  <c:v>67090.0</c:v>
                </c:pt>
                <c:pt idx="288">
                  <c:v>67190.0</c:v>
                </c:pt>
                <c:pt idx="289">
                  <c:v>67290.0</c:v>
                </c:pt>
                <c:pt idx="290">
                  <c:v>67390.0</c:v>
                </c:pt>
                <c:pt idx="291">
                  <c:v>67490.0</c:v>
                </c:pt>
                <c:pt idx="292">
                  <c:v>67590.0</c:v>
                </c:pt>
                <c:pt idx="293">
                  <c:v>67690.0</c:v>
                </c:pt>
                <c:pt idx="294">
                  <c:v>67790.0</c:v>
                </c:pt>
                <c:pt idx="295">
                  <c:v>67890.0</c:v>
                </c:pt>
                <c:pt idx="296">
                  <c:v>67990.0</c:v>
                </c:pt>
                <c:pt idx="297">
                  <c:v>68090.0</c:v>
                </c:pt>
                <c:pt idx="298">
                  <c:v>68190.0</c:v>
                </c:pt>
                <c:pt idx="299">
                  <c:v>68290.0</c:v>
                </c:pt>
                <c:pt idx="300">
                  <c:v>68390.0</c:v>
                </c:pt>
                <c:pt idx="301">
                  <c:v>68490.0</c:v>
                </c:pt>
                <c:pt idx="302">
                  <c:v>68590.0</c:v>
                </c:pt>
                <c:pt idx="303">
                  <c:v>68690.0</c:v>
                </c:pt>
                <c:pt idx="304">
                  <c:v>68790.0</c:v>
                </c:pt>
                <c:pt idx="305">
                  <c:v>68890.0</c:v>
                </c:pt>
                <c:pt idx="306">
                  <c:v>68990.0</c:v>
                </c:pt>
                <c:pt idx="307">
                  <c:v>69090.0</c:v>
                </c:pt>
                <c:pt idx="308">
                  <c:v>69190.0</c:v>
                </c:pt>
                <c:pt idx="309">
                  <c:v>69290.0</c:v>
                </c:pt>
                <c:pt idx="310">
                  <c:v>69390.0</c:v>
                </c:pt>
                <c:pt idx="311">
                  <c:v>69490.0</c:v>
                </c:pt>
                <c:pt idx="312">
                  <c:v>69590.0</c:v>
                </c:pt>
                <c:pt idx="313">
                  <c:v>69690.0</c:v>
                </c:pt>
                <c:pt idx="314">
                  <c:v>69790.0</c:v>
                </c:pt>
                <c:pt idx="315">
                  <c:v>69890.0</c:v>
                </c:pt>
                <c:pt idx="316">
                  <c:v>69990.0</c:v>
                </c:pt>
                <c:pt idx="317">
                  <c:v>70090.0</c:v>
                </c:pt>
                <c:pt idx="318">
                  <c:v>70190.0</c:v>
                </c:pt>
                <c:pt idx="319">
                  <c:v>70290.0</c:v>
                </c:pt>
                <c:pt idx="320">
                  <c:v>70390.0</c:v>
                </c:pt>
                <c:pt idx="321">
                  <c:v>70490.0</c:v>
                </c:pt>
                <c:pt idx="322">
                  <c:v>70590.0</c:v>
                </c:pt>
                <c:pt idx="323">
                  <c:v>70690.0</c:v>
                </c:pt>
                <c:pt idx="324">
                  <c:v>70790.0</c:v>
                </c:pt>
                <c:pt idx="325">
                  <c:v>70890.0</c:v>
                </c:pt>
                <c:pt idx="326">
                  <c:v>70990.0</c:v>
                </c:pt>
                <c:pt idx="327">
                  <c:v>71090.0</c:v>
                </c:pt>
                <c:pt idx="328">
                  <c:v>71190.0</c:v>
                </c:pt>
                <c:pt idx="329">
                  <c:v>71290.0</c:v>
                </c:pt>
                <c:pt idx="330">
                  <c:v>71390.0</c:v>
                </c:pt>
                <c:pt idx="331">
                  <c:v>71490.0</c:v>
                </c:pt>
                <c:pt idx="332">
                  <c:v>71590.0</c:v>
                </c:pt>
                <c:pt idx="333">
                  <c:v>71690.0</c:v>
                </c:pt>
                <c:pt idx="334">
                  <c:v>71790.0</c:v>
                </c:pt>
                <c:pt idx="335">
                  <c:v>71890.0</c:v>
                </c:pt>
                <c:pt idx="336">
                  <c:v>71990.0</c:v>
                </c:pt>
                <c:pt idx="337">
                  <c:v>72090.0</c:v>
                </c:pt>
                <c:pt idx="338">
                  <c:v>72190.0</c:v>
                </c:pt>
                <c:pt idx="339">
                  <c:v>72290.0</c:v>
                </c:pt>
                <c:pt idx="340">
                  <c:v>72390.0</c:v>
                </c:pt>
                <c:pt idx="341">
                  <c:v>72490.0</c:v>
                </c:pt>
                <c:pt idx="342">
                  <c:v>72590.0</c:v>
                </c:pt>
                <c:pt idx="343">
                  <c:v>72690.0</c:v>
                </c:pt>
                <c:pt idx="344">
                  <c:v>72790.0</c:v>
                </c:pt>
                <c:pt idx="345">
                  <c:v>72890.0</c:v>
                </c:pt>
                <c:pt idx="346">
                  <c:v>72990.0</c:v>
                </c:pt>
                <c:pt idx="347">
                  <c:v>73090.0</c:v>
                </c:pt>
                <c:pt idx="348">
                  <c:v>73190.0</c:v>
                </c:pt>
                <c:pt idx="349">
                  <c:v>73290.0</c:v>
                </c:pt>
                <c:pt idx="350">
                  <c:v>73390.0</c:v>
                </c:pt>
                <c:pt idx="351">
                  <c:v>73490.0</c:v>
                </c:pt>
                <c:pt idx="352">
                  <c:v>73590.0</c:v>
                </c:pt>
                <c:pt idx="353">
                  <c:v>73690.0</c:v>
                </c:pt>
                <c:pt idx="354">
                  <c:v>73790.0</c:v>
                </c:pt>
                <c:pt idx="355">
                  <c:v>73890.0</c:v>
                </c:pt>
                <c:pt idx="356">
                  <c:v>73990.0</c:v>
                </c:pt>
                <c:pt idx="357">
                  <c:v>74090.0</c:v>
                </c:pt>
                <c:pt idx="358">
                  <c:v>74190.0</c:v>
                </c:pt>
                <c:pt idx="359">
                  <c:v>74290.0</c:v>
                </c:pt>
                <c:pt idx="360">
                  <c:v>74390.0</c:v>
                </c:pt>
                <c:pt idx="361">
                  <c:v>74490.0</c:v>
                </c:pt>
                <c:pt idx="362">
                  <c:v>74590.0</c:v>
                </c:pt>
                <c:pt idx="363">
                  <c:v>74690.0</c:v>
                </c:pt>
                <c:pt idx="364">
                  <c:v>74790.0</c:v>
                </c:pt>
                <c:pt idx="365">
                  <c:v>74890.0</c:v>
                </c:pt>
                <c:pt idx="366">
                  <c:v>74990.0</c:v>
                </c:pt>
                <c:pt idx="367">
                  <c:v>75090.0</c:v>
                </c:pt>
                <c:pt idx="368">
                  <c:v>75190.0</c:v>
                </c:pt>
                <c:pt idx="369">
                  <c:v>75290.0</c:v>
                </c:pt>
                <c:pt idx="370">
                  <c:v>75390.0</c:v>
                </c:pt>
                <c:pt idx="371">
                  <c:v>75490.0</c:v>
                </c:pt>
                <c:pt idx="372">
                  <c:v>75590.0</c:v>
                </c:pt>
                <c:pt idx="373">
                  <c:v>75690.0</c:v>
                </c:pt>
                <c:pt idx="374">
                  <c:v>75790.0</c:v>
                </c:pt>
                <c:pt idx="375">
                  <c:v>75890.0</c:v>
                </c:pt>
                <c:pt idx="376">
                  <c:v>75990.0</c:v>
                </c:pt>
                <c:pt idx="377">
                  <c:v>76090.0</c:v>
                </c:pt>
                <c:pt idx="378">
                  <c:v>76190.0</c:v>
                </c:pt>
                <c:pt idx="379">
                  <c:v>76290.0</c:v>
                </c:pt>
                <c:pt idx="380">
                  <c:v>76390.0</c:v>
                </c:pt>
                <c:pt idx="381">
                  <c:v>76490.0</c:v>
                </c:pt>
                <c:pt idx="382">
                  <c:v>76590.0</c:v>
                </c:pt>
                <c:pt idx="383">
                  <c:v>76690.0</c:v>
                </c:pt>
                <c:pt idx="384">
                  <c:v>76790.0</c:v>
                </c:pt>
                <c:pt idx="385">
                  <c:v>76890.0</c:v>
                </c:pt>
                <c:pt idx="386">
                  <c:v>76990.0</c:v>
                </c:pt>
                <c:pt idx="387">
                  <c:v>77090.0</c:v>
                </c:pt>
                <c:pt idx="388">
                  <c:v>77190.0</c:v>
                </c:pt>
                <c:pt idx="389">
                  <c:v>77290.0</c:v>
                </c:pt>
                <c:pt idx="390">
                  <c:v>77390.0</c:v>
                </c:pt>
                <c:pt idx="391">
                  <c:v>77490.0</c:v>
                </c:pt>
                <c:pt idx="392">
                  <c:v>77590.0</c:v>
                </c:pt>
                <c:pt idx="393">
                  <c:v>77690.0</c:v>
                </c:pt>
                <c:pt idx="394">
                  <c:v>77790.0</c:v>
                </c:pt>
                <c:pt idx="395">
                  <c:v>77890.0</c:v>
                </c:pt>
                <c:pt idx="396">
                  <c:v>77990.0</c:v>
                </c:pt>
                <c:pt idx="397">
                  <c:v>78090.0</c:v>
                </c:pt>
                <c:pt idx="398">
                  <c:v>78190.0</c:v>
                </c:pt>
                <c:pt idx="399">
                  <c:v>78290.0</c:v>
                </c:pt>
                <c:pt idx="400">
                  <c:v>78390.0</c:v>
                </c:pt>
                <c:pt idx="401">
                  <c:v>78490.0</c:v>
                </c:pt>
                <c:pt idx="402">
                  <c:v>78590.0</c:v>
                </c:pt>
                <c:pt idx="403">
                  <c:v>78690.0</c:v>
                </c:pt>
                <c:pt idx="404">
                  <c:v>78790.0</c:v>
                </c:pt>
                <c:pt idx="405">
                  <c:v>78890.0</c:v>
                </c:pt>
                <c:pt idx="406">
                  <c:v>78990.0</c:v>
                </c:pt>
                <c:pt idx="407">
                  <c:v>79090.0</c:v>
                </c:pt>
                <c:pt idx="408">
                  <c:v>79190.0</c:v>
                </c:pt>
                <c:pt idx="409">
                  <c:v>79290.0</c:v>
                </c:pt>
                <c:pt idx="410">
                  <c:v>79390.0</c:v>
                </c:pt>
                <c:pt idx="411">
                  <c:v>79490.0</c:v>
                </c:pt>
                <c:pt idx="412">
                  <c:v>79590.0</c:v>
                </c:pt>
                <c:pt idx="413">
                  <c:v>79690.0</c:v>
                </c:pt>
                <c:pt idx="414">
                  <c:v>79790.0</c:v>
                </c:pt>
                <c:pt idx="415">
                  <c:v>79890.0</c:v>
                </c:pt>
                <c:pt idx="416">
                  <c:v>79990.0</c:v>
                </c:pt>
                <c:pt idx="417">
                  <c:v>80090.0</c:v>
                </c:pt>
                <c:pt idx="418">
                  <c:v>80190.0</c:v>
                </c:pt>
                <c:pt idx="419">
                  <c:v>80290.0</c:v>
                </c:pt>
                <c:pt idx="420">
                  <c:v>80390.0</c:v>
                </c:pt>
                <c:pt idx="421">
                  <c:v>80490.0</c:v>
                </c:pt>
                <c:pt idx="422">
                  <c:v>80590.0</c:v>
                </c:pt>
                <c:pt idx="423">
                  <c:v>80690.0</c:v>
                </c:pt>
                <c:pt idx="424">
                  <c:v>80790.0</c:v>
                </c:pt>
                <c:pt idx="425">
                  <c:v>80890.0</c:v>
                </c:pt>
                <c:pt idx="426">
                  <c:v>80990.0</c:v>
                </c:pt>
                <c:pt idx="427">
                  <c:v>81090.0</c:v>
                </c:pt>
                <c:pt idx="428">
                  <c:v>81190.0</c:v>
                </c:pt>
                <c:pt idx="429">
                  <c:v>81290.0</c:v>
                </c:pt>
                <c:pt idx="430">
                  <c:v>81390.0</c:v>
                </c:pt>
                <c:pt idx="431">
                  <c:v>81490.0</c:v>
                </c:pt>
                <c:pt idx="432">
                  <c:v>81590.0</c:v>
                </c:pt>
                <c:pt idx="433">
                  <c:v>81690.0</c:v>
                </c:pt>
                <c:pt idx="434">
                  <c:v>81790.0</c:v>
                </c:pt>
                <c:pt idx="435">
                  <c:v>81890.0</c:v>
                </c:pt>
                <c:pt idx="436">
                  <c:v>81990.0</c:v>
                </c:pt>
                <c:pt idx="437">
                  <c:v>82090.0</c:v>
                </c:pt>
                <c:pt idx="438">
                  <c:v>82190.0</c:v>
                </c:pt>
                <c:pt idx="439">
                  <c:v>82290.0</c:v>
                </c:pt>
                <c:pt idx="440">
                  <c:v>82390.0</c:v>
                </c:pt>
                <c:pt idx="441">
                  <c:v>82490.0</c:v>
                </c:pt>
                <c:pt idx="442">
                  <c:v>82590.0</c:v>
                </c:pt>
                <c:pt idx="443">
                  <c:v>82690.0</c:v>
                </c:pt>
                <c:pt idx="444">
                  <c:v>82790.0</c:v>
                </c:pt>
                <c:pt idx="445">
                  <c:v>82890.0</c:v>
                </c:pt>
                <c:pt idx="446">
                  <c:v>82990.0</c:v>
                </c:pt>
                <c:pt idx="447">
                  <c:v>83090.0</c:v>
                </c:pt>
                <c:pt idx="448">
                  <c:v>83190.0</c:v>
                </c:pt>
                <c:pt idx="449">
                  <c:v>83290.0</c:v>
                </c:pt>
                <c:pt idx="450">
                  <c:v>83390.0</c:v>
                </c:pt>
                <c:pt idx="451">
                  <c:v>83490.0</c:v>
                </c:pt>
                <c:pt idx="452">
                  <c:v>83590.0</c:v>
                </c:pt>
                <c:pt idx="453">
                  <c:v>83690.0</c:v>
                </c:pt>
                <c:pt idx="454">
                  <c:v>83790.0</c:v>
                </c:pt>
                <c:pt idx="455">
                  <c:v>83890.0</c:v>
                </c:pt>
                <c:pt idx="456">
                  <c:v>83990.0</c:v>
                </c:pt>
                <c:pt idx="457">
                  <c:v>84090.0</c:v>
                </c:pt>
                <c:pt idx="458">
                  <c:v>84190.0</c:v>
                </c:pt>
                <c:pt idx="459">
                  <c:v>84290.0</c:v>
                </c:pt>
                <c:pt idx="460">
                  <c:v>84390.0</c:v>
                </c:pt>
                <c:pt idx="461">
                  <c:v>84490.0</c:v>
                </c:pt>
                <c:pt idx="462">
                  <c:v>84590.0</c:v>
                </c:pt>
                <c:pt idx="463">
                  <c:v>84690.0</c:v>
                </c:pt>
                <c:pt idx="464">
                  <c:v>84790.0</c:v>
                </c:pt>
                <c:pt idx="465">
                  <c:v>84890.0</c:v>
                </c:pt>
                <c:pt idx="466">
                  <c:v>84990.0</c:v>
                </c:pt>
                <c:pt idx="467">
                  <c:v>85090.0</c:v>
                </c:pt>
                <c:pt idx="468">
                  <c:v>85190.0</c:v>
                </c:pt>
                <c:pt idx="469">
                  <c:v>85290.0</c:v>
                </c:pt>
                <c:pt idx="470">
                  <c:v>85390.0</c:v>
                </c:pt>
                <c:pt idx="471">
                  <c:v>85490.0</c:v>
                </c:pt>
                <c:pt idx="472">
                  <c:v>85590.0</c:v>
                </c:pt>
                <c:pt idx="473">
                  <c:v>85690.0</c:v>
                </c:pt>
                <c:pt idx="474">
                  <c:v>85790.0</c:v>
                </c:pt>
                <c:pt idx="475">
                  <c:v>85890.0</c:v>
                </c:pt>
                <c:pt idx="476">
                  <c:v>85990.0</c:v>
                </c:pt>
                <c:pt idx="477">
                  <c:v>86090.0</c:v>
                </c:pt>
                <c:pt idx="478">
                  <c:v>86190.0</c:v>
                </c:pt>
                <c:pt idx="479">
                  <c:v>86290.0</c:v>
                </c:pt>
                <c:pt idx="480">
                  <c:v>86390.0</c:v>
                </c:pt>
                <c:pt idx="481">
                  <c:v>86490.0</c:v>
                </c:pt>
                <c:pt idx="482">
                  <c:v>86590.0</c:v>
                </c:pt>
                <c:pt idx="483">
                  <c:v>86690.0</c:v>
                </c:pt>
                <c:pt idx="484">
                  <c:v>86790.0</c:v>
                </c:pt>
                <c:pt idx="485">
                  <c:v>86890.0</c:v>
                </c:pt>
                <c:pt idx="486">
                  <c:v>86990.0</c:v>
                </c:pt>
                <c:pt idx="487">
                  <c:v>87090.0</c:v>
                </c:pt>
                <c:pt idx="488">
                  <c:v>87190.0</c:v>
                </c:pt>
                <c:pt idx="489">
                  <c:v>87290.0</c:v>
                </c:pt>
                <c:pt idx="490">
                  <c:v>87390.0</c:v>
                </c:pt>
                <c:pt idx="491">
                  <c:v>87490.0</c:v>
                </c:pt>
                <c:pt idx="492">
                  <c:v>87590.0</c:v>
                </c:pt>
                <c:pt idx="493">
                  <c:v>87690.0</c:v>
                </c:pt>
                <c:pt idx="494">
                  <c:v>87790.0</c:v>
                </c:pt>
                <c:pt idx="495">
                  <c:v>87890.0</c:v>
                </c:pt>
                <c:pt idx="496">
                  <c:v>87990.0</c:v>
                </c:pt>
                <c:pt idx="497">
                  <c:v>88090.0</c:v>
                </c:pt>
                <c:pt idx="498">
                  <c:v>88190.0</c:v>
                </c:pt>
                <c:pt idx="499">
                  <c:v>88290.0</c:v>
                </c:pt>
                <c:pt idx="500">
                  <c:v>88390.0</c:v>
                </c:pt>
                <c:pt idx="501">
                  <c:v>88490.0</c:v>
                </c:pt>
                <c:pt idx="502">
                  <c:v>88590.0</c:v>
                </c:pt>
                <c:pt idx="503">
                  <c:v>88690.0</c:v>
                </c:pt>
                <c:pt idx="504">
                  <c:v>88790.0</c:v>
                </c:pt>
                <c:pt idx="505">
                  <c:v>88890.0</c:v>
                </c:pt>
                <c:pt idx="506">
                  <c:v>88990.0</c:v>
                </c:pt>
                <c:pt idx="507">
                  <c:v>89090.0</c:v>
                </c:pt>
                <c:pt idx="508">
                  <c:v>89190.0</c:v>
                </c:pt>
                <c:pt idx="509">
                  <c:v>89290.0</c:v>
                </c:pt>
                <c:pt idx="510">
                  <c:v>89390.0</c:v>
                </c:pt>
                <c:pt idx="511">
                  <c:v>89490.0</c:v>
                </c:pt>
                <c:pt idx="512">
                  <c:v>89590.0</c:v>
                </c:pt>
                <c:pt idx="513">
                  <c:v>89690.0</c:v>
                </c:pt>
                <c:pt idx="514">
                  <c:v>89790.0</c:v>
                </c:pt>
                <c:pt idx="515">
                  <c:v>89890.0</c:v>
                </c:pt>
                <c:pt idx="516">
                  <c:v>89990.0</c:v>
                </c:pt>
                <c:pt idx="517">
                  <c:v>90090.0</c:v>
                </c:pt>
                <c:pt idx="518">
                  <c:v>90190.0</c:v>
                </c:pt>
                <c:pt idx="519">
                  <c:v>90290.0</c:v>
                </c:pt>
                <c:pt idx="520">
                  <c:v>90390.0</c:v>
                </c:pt>
                <c:pt idx="521">
                  <c:v>90490.0</c:v>
                </c:pt>
                <c:pt idx="522">
                  <c:v>90590.0</c:v>
                </c:pt>
                <c:pt idx="523">
                  <c:v>90690.0</c:v>
                </c:pt>
                <c:pt idx="524">
                  <c:v>90790.0</c:v>
                </c:pt>
                <c:pt idx="525">
                  <c:v>90890.0</c:v>
                </c:pt>
                <c:pt idx="526">
                  <c:v>90990.0</c:v>
                </c:pt>
                <c:pt idx="527">
                  <c:v>91090.0</c:v>
                </c:pt>
                <c:pt idx="528">
                  <c:v>91190.0</c:v>
                </c:pt>
                <c:pt idx="529">
                  <c:v>91290.0</c:v>
                </c:pt>
                <c:pt idx="530">
                  <c:v>91390.0</c:v>
                </c:pt>
                <c:pt idx="531">
                  <c:v>91490.0</c:v>
                </c:pt>
                <c:pt idx="532">
                  <c:v>91590.0</c:v>
                </c:pt>
                <c:pt idx="533">
                  <c:v>91690.0</c:v>
                </c:pt>
                <c:pt idx="534">
                  <c:v>91790.0</c:v>
                </c:pt>
                <c:pt idx="535">
                  <c:v>91890.0</c:v>
                </c:pt>
                <c:pt idx="536">
                  <c:v>91990.0</c:v>
                </c:pt>
                <c:pt idx="537">
                  <c:v>92090.0</c:v>
                </c:pt>
                <c:pt idx="538">
                  <c:v>92190.0</c:v>
                </c:pt>
                <c:pt idx="539">
                  <c:v>92290.0</c:v>
                </c:pt>
                <c:pt idx="540">
                  <c:v>92390.0</c:v>
                </c:pt>
                <c:pt idx="541">
                  <c:v>92490.0</c:v>
                </c:pt>
                <c:pt idx="542">
                  <c:v>92590.0</c:v>
                </c:pt>
                <c:pt idx="543">
                  <c:v>92690.0</c:v>
                </c:pt>
                <c:pt idx="544">
                  <c:v>92790.0</c:v>
                </c:pt>
                <c:pt idx="545">
                  <c:v>92890.0</c:v>
                </c:pt>
                <c:pt idx="546">
                  <c:v>92990.0</c:v>
                </c:pt>
                <c:pt idx="547">
                  <c:v>93090.0</c:v>
                </c:pt>
                <c:pt idx="548">
                  <c:v>93190.0</c:v>
                </c:pt>
                <c:pt idx="549">
                  <c:v>93290.0</c:v>
                </c:pt>
                <c:pt idx="550">
                  <c:v>93390.0</c:v>
                </c:pt>
                <c:pt idx="551">
                  <c:v>93490.0</c:v>
                </c:pt>
                <c:pt idx="552">
                  <c:v>93590.0</c:v>
                </c:pt>
                <c:pt idx="553">
                  <c:v>93690.0</c:v>
                </c:pt>
                <c:pt idx="554">
                  <c:v>93790.0</c:v>
                </c:pt>
                <c:pt idx="555">
                  <c:v>93890.0</c:v>
                </c:pt>
                <c:pt idx="556">
                  <c:v>93990.0</c:v>
                </c:pt>
                <c:pt idx="557">
                  <c:v>94090.0</c:v>
                </c:pt>
                <c:pt idx="558">
                  <c:v>94190.0</c:v>
                </c:pt>
                <c:pt idx="559">
                  <c:v>94290.0</c:v>
                </c:pt>
                <c:pt idx="560">
                  <c:v>94390.0</c:v>
                </c:pt>
                <c:pt idx="561">
                  <c:v>94490.0</c:v>
                </c:pt>
                <c:pt idx="562">
                  <c:v>94590.0</c:v>
                </c:pt>
                <c:pt idx="563">
                  <c:v>94690.0</c:v>
                </c:pt>
                <c:pt idx="564">
                  <c:v>94790.0</c:v>
                </c:pt>
                <c:pt idx="565">
                  <c:v>94890.0</c:v>
                </c:pt>
                <c:pt idx="566">
                  <c:v>94990.0</c:v>
                </c:pt>
                <c:pt idx="567">
                  <c:v>95090.0</c:v>
                </c:pt>
                <c:pt idx="568">
                  <c:v>95190.0</c:v>
                </c:pt>
                <c:pt idx="569">
                  <c:v>95290.0</c:v>
                </c:pt>
                <c:pt idx="570">
                  <c:v>95390.0</c:v>
                </c:pt>
                <c:pt idx="571">
                  <c:v>95490.0</c:v>
                </c:pt>
                <c:pt idx="572">
                  <c:v>95590.0</c:v>
                </c:pt>
                <c:pt idx="573">
                  <c:v>95690.0</c:v>
                </c:pt>
                <c:pt idx="574">
                  <c:v>95790.0</c:v>
                </c:pt>
                <c:pt idx="575">
                  <c:v>95890.0</c:v>
                </c:pt>
                <c:pt idx="576">
                  <c:v>95990.0</c:v>
                </c:pt>
                <c:pt idx="577">
                  <c:v>96090.0</c:v>
                </c:pt>
                <c:pt idx="578">
                  <c:v>96190.0</c:v>
                </c:pt>
                <c:pt idx="579">
                  <c:v>96290.0</c:v>
                </c:pt>
                <c:pt idx="580">
                  <c:v>96390.0</c:v>
                </c:pt>
                <c:pt idx="581">
                  <c:v>96490.0</c:v>
                </c:pt>
                <c:pt idx="582">
                  <c:v>96590.0</c:v>
                </c:pt>
                <c:pt idx="583">
                  <c:v>96690.0</c:v>
                </c:pt>
                <c:pt idx="584">
                  <c:v>96790.0</c:v>
                </c:pt>
                <c:pt idx="585">
                  <c:v>96890.0</c:v>
                </c:pt>
                <c:pt idx="586">
                  <c:v>96990.0</c:v>
                </c:pt>
                <c:pt idx="587">
                  <c:v>97090.0</c:v>
                </c:pt>
                <c:pt idx="588">
                  <c:v>97190.0</c:v>
                </c:pt>
                <c:pt idx="589">
                  <c:v>97290.0</c:v>
                </c:pt>
                <c:pt idx="590">
                  <c:v>97390.0</c:v>
                </c:pt>
                <c:pt idx="591">
                  <c:v>97490.0</c:v>
                </c:pt>
                <c:pt idx="592">
                  <c:v>97590.0</c:v>
                </c:pt>
                <c:pt idx="593">
                  <c:v>97690.0</c:v>
                </c:pt>
                <c:pt idx="594">
                  <c:v>97790.0</c:v>
                </c:pt>
                <c:pt idx="595">
                  <c:v>97890.0</c:v>
                </c:pt>
                <c:pt idx="596">
                  <c:v>97990.0</c:v>
                </c:pt>
                <c:pt idx="597">
                  <c:v>98090.0</c:v>
                </c:pt>
                <c:pt idx="598">
                  <c:v>98190.0</c:v>
                </c:pt>
                <c:pt idx="599">
                  <c:v>98290.0</c:v>
                </c:pt>
                <c:pt idx="600">
                  <c:v>98390.0</c:v>
                </c:pt>
                <c:pt idx="601">
                  <c:v>98490.0</c:v>
                </c:pt>
                <c:pt idx="602">
                  <c:v>98590.0</c:v>
                </c:pt>
                <c:pt idx="603">
                  <c:v>98690.0</c:v>
                </c:pt>
                <c:pt idx="604">
                  <c:v>98790.0</c:v>
                </c:pt>
                <c:pt idx="605">
                  <c:v>98890.0</c:v>
                </c:pt>
                <c:pt idx="606">
                  <c:v>98990.0</c:v>
                </c:pt>
                <c:pt idx="607">
                  <c:v>99090.0</c:v>
                </c:pt>
                <c:pt idx="608">
                  <c:v>99190.0</c:v>
                </c:pt>
                <c:pt idx="609">
                  <c:v>99290.0</c:v>
                </c:pt>
                <c:pt idx="610">
                  <c:v>99390.0</c:v>
                </c:pt>
                <c:pt idx="611">
                  <c:v>99490.0</c:v>
                </c:pt>
                <c:pt idx="612">
                  <c:v>99590.0</c:v>
                </c:pt>
                <c:pt idx="613">
                  <c:v>99690.0</c:v>
                </c:pt>
                <c:pt idx="614">
                  <c:v>99790.0</c:v>
                </c:pt>
                <c:pt idx="615">
                  <c:v>99890.0</c:v>
                </c:pt>
                <c:pt idx="616">
                  <c:v>99990.0</c:v>
                </c:pt>
                <c:pt idx="617">
                  <c:v>100090.0</c:v>
                </c:pt>
                <c:pt idx="618">
                  <c:v>100190.0</c:v>
                </c:pt>
                <c:pt idx="619">
                  <c:v>100290.0</c:v>
                </c:pt>
                <c:pt idx="620">
                  <c:v>100390.0</c:v>
                </c:pt>
                <c:pt idx="621">
                  <c:v>100490.0</c:v>
                </c:pt>
                <c:pt idx="622">
                  <c:v>100590.0</c:v>
                </c:pt>
                <c:pt idx="623">
                  <c:v>100690.0</c:v>
                </c:pt>
                <c:pt idx="624">
                  <c:v>100790.0</c:v>
                </c:pt>
                <c:pt idx="625">
                  <c:v>100890.0</c:v>
                </c:pt>
                <c:pt idx="626">
                  <c:v>100990.0</c:v>
                </c:pt>
                <c:pt idx="627">
                  <c:v>101090.0</c:v>
                </c:pt>
                <c:pt idx="628">
                  <c:v>101190.0</c:v>
                </c:pt>
                <c:pt idx="629">
                  <c:v>101290.0</c:v>
                </c:pt>
                <c:pt idx="630">
                  <c:v>101390.0</c:v>
                </c:pt>
                <c:pt idx="631">
                  <c:v>101490.0</c:v>
                </c:pt>
                <c:pt idx="632">
                  <c:v>101590.0</c:v>
                </c:pt>
                <c:pt idx="633">
                  <c:v>101690.0</c:v>
                </c:pt>
                <c:pt idx="634">
                  <c:v>101790.0</c:v>
                </c:pt>
                <c:pt idx="635">
                  <c:v>101890.0</c:v>
                </c:pt>
                <c:pt idx="636">
                  <c:v>101990.0</c:v>
                </c:pt>
                <c:pt idx="637">
                  <c:v>102090.0</c:v>
                </c:pt>
                <c:pt idx="638">
                  <c:v>102190.0</c:v>
                </c:pt>
                <c:pt idx="639">
                  <c:v>102290.0</c:v>
                </c:pt>
                <c:pt idx="640">
                  <c:v>102390.0</c:v>
                </c:pt>
                <c:pt idx="641">
                  <c:v>102490.0</c:v>
                </c:pt>
                <c:pt idx="642">
                  <c:v>102590.0</c:v>
                </c:pt>
                <c:pt idx="643">
                  <c:v>102690.0</c:v>
                </c:pt>
                <c:pt idx="644">
                  <c:v>102790.0</c:v>
                </c:pt>
                <c:pt idx="645">
                  <c:v>102890.0</c:v>
                </c:pt>
                <c:pt idx="646">
                  <c:v>102990.0</c:v>
                </c:pt>
                <c:pt idx="647">
                  <c:v>103090.0</c:v>
                </c:pt>
                <c:pt idx="648">
                  <c:v>103190.0</c:v>
                </c:pt>
                <c:pt idx="649">
                  <c:v>103290.0</c:v>
                </c:pt>
                <c:pt idx="650">
                  <c:v>103390.0</c:v>
                </c:pt>
                <c:pt idx="651">
                  <c:v>103490.0</c:v>
                </c:pt>
                <c:pt idx="652">
                  <c:v>103590.0</c:v>
                </c:pt>
                <c:pt idx="653">
                  <c:v>103690.0</c:v>
                </c:pt>
                <c:pt idx="654">
                  <c:v>103790.0</c:v>
                </c:pt>
                <c:pt idx="655">
                  <c:v>103890.0</c:v>
                </c:pt>
                <c:pt idx="656">
                  <c:v>103990.0</c:v>
                </c:pt>
                <c:pt idx="657">
                  <c:v>104090.0</c:v>
                </c:pt>
                <c:pt idx="658">
                  <c:v>104190.0</c:v>
                </c:pt>
                <c:pt idx="659">
                  <c:v>104290.0</c:v>
                </c:pt>
                <c:pt idx="660">
                  <c:v>104390.0</c:v>
                </c:pt>
                <c:pt idx="661">
                  <c:v>104490.0</c:v>
                </c:pt>
                <c:pt idx="662">
                  <c:v>104590.0</c:v>
                </c:pt>
                <c:pt idx="663">
                  <c:v>104690.0</c:v>
                </c:pt>
                <c:pt idx="664">
                  <c:v>104790.0</c:v>
                </c:pt>
                <c:pt idx="665">
                  <c:v>104890.0</c:v>
                </c:pt>
                <c:pt idx="666">
                  <c:v>104990.0</c:v>
                </c:pt>
                <c:pt idx="667">
                  <c:v>105090.0</c:v>
                </c:pt>
                <c:pt idx="668">
                  <c:v>105190.0</c:v>
                </c:pt>
                <c:pt idx="669">
                  <c:v>105290.0</c:v>
                </c:pt>
                <c:pt idx="670">
                  <c:v>105390.0</c:v>
                </c:pt>
                <c:pt idx="671">
                  <c:v>105490.0</c:v>
                </c:pt>
                <c:pt idx="672">
                  <c:v>105590.0</c:v>
                </c:pt>
                <c:pt idx="673">
                  <c:v>105690.0</c:v>
                </c:pt>
                <c:pt idx="674">
                  <c:v>105790.0</c:v>
                </c:pt>
                <c:pt idx="675">
                  <c:v>105890.0</c:v>
                </c:pt>
                <c:pt idx="676">
                  <c:v>105990.0</c:v>
                </c:pt>
                <c:pt idx="677">
                  <c:v>106090.0</c:v>
                </c:pt>
                <c:pt idx="678">
                  <c:v>106190.0</c:v>
                </c:pt>
                <c:pt idx="679">
                  <c:v>106290.0</c:v>
                </c:pt>
                <c:pt idx="680">
                  <c:v>106390.0</c:v>
                </c:pt>
                <c:pt idx="681">
                  <c:v>106490.0</c:v>
                </c:pt>
                <c:pt idx="682">
                  <c:v>106590.0</c:v>
                </c:pt>
                <c:pt idx="683">
                  <c:v>106690.0</c:v>
                </c:pt>
                <c:pt idx="684">
                  <c:v>106790.0</c:v>
                </c:pt>
                <c:pt idx="685">
                  <c:v>106890.0</c:v>
                </c:pt>
                <c:pt idx="686">
                  <c:v>106990.0</c:v>
                </c:pt>
                <c:pt idx="687">
                  <c:v>107090.0</c:v>
                </c:pt>
                <c:pt idx="688">
                  <c:v>107190.0</c:v>
                </c:pt>
                <c:pt idx="689">
                  <c:v>107290.0</c:v>
                </c:pt>
                <c:pt idx="690">
                  <c:v>107390.0</c:v>
                </c:pt>
                <c:pt idx="691">
                  <c:v>107490.0</c:v>
                </c:pt>
                <c:pt idx="692">
                  <c:v>107590.0</c:v>
                </c:pt>
                <c:pt idx="693">
                  <c:v>107690.0</c:v>
                </c:pt>
                <c:pt idx="694">
                  <c:v>107790.0</c:v>
                </c:pt>
                <c:pt idx="695">
                  <c:v>107890.0</c:v>
                </c:pt>
                <c:pt idx="696">
                  <c:v>107990.0</c:v>
                </c:pt>
                <c:pt idx="697">
                  <c:v>108090.0</c:v>
                </c:pt>
                <c:pt idx="698">
                  <c:v>108190.0</c:v>
                </c:pt>
                <c:pt idx="699">
                  <c:v>108290.0</c:v>
                </c:pt>
                <c:pt idx="700">
                  <c:v>108390.0</c:v>
                </c:pt>
                <c:pt idx="701">
                  <c:v>108490.0</c:v>
                </c:pt>
                <c:pt idx="702">
                  <c:v>108590.0</c:v>
                </c:pt>
                <c:pt idx="703">
                  <c:v>108690.0</c:v>
                </c:pt>
                <c:pt idx="704">
                  <c:v>108790.0</c:v>
                </c:pt>
                <c:pt idx="705">
                  <c:v>108890.0</c:v>
                </c:pt>
                <c:pt idx="706">
                  <c:v>108990.0</c:v>
                </c:pt>
                <c:pt idx="707">
                  <c:v>109090.0</c:v>
                </c:pt>
                <c:pt idx="708">
                  <c:v>109190.0</c:v>
                </c:pt>
                <c:pt idx="709">
                  <c:v>109290.0</c:v>
                </c:pt>
                <c:pt idx="710">
                  <c:v>109390.0</c:v>
                </c:pt>
                <c:pt idx="711">
                  <c:v>109490.0</c:v>
                </c:pt>
                <c:pt idx="712">
                  <c:v>109590.0</c:v>
                </c:pt>
                <c:pt idx="713">
                  <c:v>109690.0</c:v>
                </c:pt>
                <c:pt idx="714">
                  <c:v>109790.0</c:v>
                </c:pt>
                <c:pt idx="715">
                  <c:v>109890.0</c:v>
                </c:pt>
                <c:pt idx="716">
                  <c:v>109990.0</c:v>
                </c:pt>
                <c:pt idx="717">
                  <c:v>110090.0</c:v>
                </c:pt>
                <c:pt idx="718">
                  <c:v>110190.0</c:v>
                </c:pt>
                <c:pt idx="719">
                  <c:v>110290.0</c:v>
                </c:pt>
                <c:pt idx="720">
                  <c:v>110390.0</c:v>
                </c:pt>
                <c:pt idx="721">
                  <c:v>110490.0</c:v>
                </c:pt>
                <c:pt idx="722">
                  <c:v>110590.0</c:v>
                </c:pt>
                <c:pt idx="723">
                  <c:v>110690.0</c:v>
                </c:pt>
                <c:pt idx="724">
                  <c:v>110790.0</c:v>
                </c:pt>
                <c:pt idx="725">
                  <c:v>110890.0</c:v>
                </c:pt>
                <c:pt idx="726">
                  <c:v>110990.0</c:v>
                </c:pt>
                <c:pt idx="727">
                  <c:v>111090.0</c:v>
                </c:pt>
                <c:pt idx="728">
                  <c:v>111190.0</c:v>
                </c:pt>
                <c:pt idx="729">
                  <c:v>111290.0</c:v>
                </c:pt>
                <c:pt idx="730">
                  <c:v>111390.0</c:v>
                </c:pt>
                <c:pt idx="731">
                  <c:v>111490.0</c:v>
                </c:pt>
                <c:pt idx="732">
                  <c:v>111590.0</c:v>
                </c:pt>
                <c:pt idx="733">
                  <c:v>111690.0</c:v>
                </c:pt>
                <c:pt idx="734">
                  <c:v>111790.0</c:v>
                </c:pt>
                <c:pt idx="735">
                  <c:v>111890.0</c:v>
                </c:pt>
                <c:pt idx="736">
                  <c:v>111990.0</c:v>
                </c:pt>
                <c:pt idx="737">
                  <c:v>112090.0</c:v>
                </c:pt>
                <c:pt idx="738">
                  <c:v>112190.0</c:v>
                </c:pt>
                <c:pt idx="739">
                  <c:v>112290.0</c:v>
                </c:pt>
                <c:pt idx="740">
                  <c:v>112390.0</c:v>
                </c:pt>
                <c:pt idx="741">
                  <c:v>112490.0</c:v>
                </c:pt>
                <c:pt idx="742">
                  <c:v>112590.0</c:v>
                </c:pt>
                <c:pt idx="743">
                  <c:v>112690.0</c:v>
                </c:pt>
                <c:pt idx="744">
                  <c:v>112790.0</c:v>
                </c:pt>
                <c:pt idx="745">
                  <c:v>112890.0</c:v>
                </c:pt>
                <c:pt idx="746">
                  <c:v>112990.0</c:v>
                </c:pt>
                <c:pt idx="747">
                  <c:v>113090.0</c:v>
                </c:pt>
                <c:pt idx="748">
                  <c:v>113190.0</c:v>
                </c:pt>
                <c:pt idx="749">
                  <c:v>113290.0</c:v>
                </c:pt>
                <c:pt idx="750">
                  <c:v>113390.0</c:v>
                </c:pt>
                <c:pt idx="751">
                  <c:v>113490.0</c:v>
                </c:pt>
                <c:pt idx="752">
                  <c:v>113590.0</c:v>
                </c:pt>
                <c:pt idx="753">
                  <c:v>113690.0</c:v>
                </c:pt>
                <c:pt idx="754">
                  <c:v>113790.0</c:v>
                </c:pt>
                <c:pt idx="755">
                  <c:v>113890.0</c:v>
                </c:pt>
                <c:pt idx="756">
                  <c:v>113990.0</c:v>
                </c:pt>
                <c:pt idx="757">
                  <c:v>114090.0</c:v>
                </c:pt>
                <c:pt idx="758">
                  <c:v>114190.0</c:v>
                </c:pt>
                <c:pt idx="759">
                  <c:v>114290.0</c:v>
                </c:pt>
                <c:pt idx="760">
                  <c:v>114390.0</c:v>
                </c:pt>
                <c:pt idx="761">
                  <c:v>114490.0</c:v>
                </c:pt>
                <c:pt idx="762">
                  <c:v>114590.0</c:v>
                </c:pt>
                <c:pt idx="763">
                  <c:v>114690.0</c:v>
                </c:pt>
                <c:pt idx="764">
                  <c:v>114790.0</c:v>
                </c:pt>
                <c:pt idx="765">
                  <c:v>114890.0</c:v>
                </c:pt>
              </c:numCache>
            </c:numRef>
          </c:cat>
          <c:val>
            <c:numRef>
              <c:f>'AV_tax calc v1.0'!$E$40:$E$805</c:f>
              <c:numCache>
                <c:formatCode>0.0%</c:formatCode>
                <c:ptCount val="766"/>
                <c:pt idx="1">
                  <c:v>0.36</c:v>
                </c:pt>
                <c:pt idx="2">
                  <c:v>0.36</c:v>
                </c:pt>
                <c:pt idx="3">
                  <c:v>0.36</c:v>
                </c:pt>
                <c:pt idx="4">
                  <c:v>0.36</c:v>
                </c:pt>
                <c:pt idx="5">
                  <c:v>0.36</c:v>
                </c:pt>
                <c:pt idx="6">
                  <c:v>0.36</c:v>
                </c:pt>
                <c:pt idx="7">
                  <c:v>0.36</c:v>
                </c:pt>
                <c:pt idx="8">
                  <c:v>0.36</c:v>
                </c:pt>
                <c:pt idx="9">
                  <c:v>0.36</c:v>
                </c:pt>
                <c:pt idx="10">
                  <c:v>0.36</c:v>
                </c:pt>
                <c:pt idx="11">
                  <c:v>0.36</c:v>
                </c:pt>
                <c:pt idx="12">
                  <c:v>0.36</c:v>
                </c:pt>
                <c:pt idx="13">
                  <c:v>0.36</c:v>
                </c:pt>
                <c:pt idx="14">
                  <c:v>0.36</c:v>
                </c:pt>
                <c:pt idx="15">
                  <c:v>0.36</c:v>
                </c:pt>
                <c:pt idx="16">
                  <c:v>0.36</c:v>
                </c:pt>
                <c:pt idx="17">
                  <c:v>0.36</c:v>
                </c:pt>
                <c:pt idx="18">
                  <c:v>0.36</c:v>
                </c:pt>
                <c:pt idx="19">
                  <c:v>0.36</c:v>
                </c:pt>
                <c:pt idx="20">
                  <c:v>0.36</c:v>
                </c:pt>
                <c:pt idx="21">
                  <c:v>0.36</c:v>
                </c:pt>
                <c:pt idx="22">
                  <c:v>0.36</c:v>
                </c:pt>
                <c:pt idx="23">
                  <c:v>0.36</c:v>
                </c:pt>
                <c:pt idx="24">
                  <c:v>0.36</c:v>
                </c:pt>
                <c:pt idx="25">
                  <c:v>0.36</c:v>
                </c:pt>
                <c:pt idx="26">
                  <c:v>0.36</c:v>
                </c:pt>
                <c:pt idx="27">
                  <c:v>0.36</c:v>
                </c:pt>
                <c:pt idx="28">
                  <c:v>0.36</c:v>
                </c:pt>
                <c:pt idx="29">
                  <c:v>0.36</c:v>
                </c:pt>
                <c:pt idx="30">
                  <c:v>0.36</c:v>
                </c:pt>
                <c:pt idx="31">
                  <c:v>0.36</c:v>
                </c:pt>
                <c:pt idx="32">
                  <c:v>0.36</c:v>
                </c:pt>
                <c:pt idx="33">
                  <c:v>0.36</c:v>
                </c:pt>
                <c:pt idx="34">
                  <c:v>0.36</c:v>
                </c:pt>
                <c:pt idx="35">
                  <c:v>0.36</c:v>
                </c:pt>
                <c:pt idx="36">
                  <c:v>0.36</c:v>
                </c:pt>
                <c:pt idx="37">
                  <c:v>0.36</c:v>
                </c:pt>
                <c:pt idx="38">
                  <c:v>0.36</c:v>
                </c:pt>
                <c:pt idx="39">
                  <c:v>0.36</c:v>
                </c:pt>
                <c:pt idx="40">
                  <c:v>0.36</c:v>
                </c:pt>
                <c:pt idx="41">
                  <c:v>0.36</c:v>
                </c:pt>
                <c:pt idx="42">
                  <c:v>0.36</c:v>
                </c:pt>
                <c:pt idx="43">
                  <c:v>0.36</c:v>
                </c:pt>
                <c:pt idx="44">
                  <c:v>0.36</c:v>
                </c:pt>
                <c:pt idx="45">
                  <c:v>0.36</c:v>
                </c:pt>
                <c:pt idx="46">
                  <c:v>0.36</c:v>
                </c:pt>
                <c:pt idx="47">
                  <c:v>0.36</c:v>
                </c:pt>
                <c:pt idx="48">
                  <c:v>0.36</c:v>
                </c:pt>
                <c:pt idx="49">
                  <c:v>0.36</c:v>
                </c:pt>
                <c:pt idx="50">
                  <c:v>0.36</c:v>
                </c:pt>
                <c:pt idx="51">
                  <c:v>0.36</c:v>
                </c:pt>
                <c:pt idx="52">
                  <c:v>0.36</c:v>
                </c:pt>
                <c:pt idx="53">
                  <c:v>0.36</c:v>
                </c:pt>
                <c:pt idx="54">
                  <c:v>0.36</c:v>
                </c:pt>
                <c:pt idx="55">
                  <c:v>0.36</c:v>
                </c:pt>
                <c:pt idx="56">
                  <c:v>0.36</c:v>
                </c:pt>
                <c:pt idx="57">
                  <c:v>0.36</c:v>
                </c:pt>
                <c:pt idx="58">
                  <c:v>0.36</c:v>
                </c:pt>
                <c:pt idx="59">
                  <c:v>0.36</c:v>
                </c:pt>
                <c:pt idx="60">
                  <c:v>0.36</c:v>
                </c:pt>
                <c:pt idx="61">
                  <c:v>0.36</c:v>
                </c:pt>
                <c:pt idx="62">
                  <c:v>0.36</c:v>
                </c:pt>
                <c:pt idx="63">
                  <c:v>0.36</c:v>
                </c:pt>
                <c:pt idx="64">
                  <c:v>0.36</c:v>
                </c:pt>
                <c:pt idx="65">
                  <c:v>0.36</c:v>
                </c:pt>
                <c:pt idx="66">
                  <c:v>0.36</c:v>
                </c:pt>
                <c:pt idx="67">
                  <c:v>0.36</c:v>
                </c:pt>
                <c:pt idx="68">
                  <c:v>0.36</c:v>
                </c:pt>
                <c:pt idx="69">
                  <c:v>0.36</c:v>
                </c:pt>
                <c:pt idx="70">
                  <c:v>0.36</c:v>
                </c:pt>
                <c:pt idx="71">
                  <c:v>0.36</c:v>
                </c:pt>
                <c:pt idx="72">
                  <c:v>0.36</c:v>
                </c:pt>
                <c:pt idx="73">
                  <c:v>0.36</c:v>
                </c:pt>
                <c:pt idx="74">
                  <c:v>0.36</c:v>
                </c:pt>
                <c:pt idx="75">
                  <c:v>0.36</c:v>
                </c:pt>
                <c:pt idx="76">
                  <c:v>0.36</c:v>
                </c:pt>
                <c:pt idx="77">
                  <c:v>0.36</c:v>
                </c:pt>
                <c:pt idx="78">
                  <c:v>0.36</c:v>
                </c:pt>
                <c:pt idx="79">
                  <c:v>0.36</c:v>
                </c:pt>
                <c:pt idx="80">
                  <c:v>0.36</c:v>
                </c:pt>
                <c:pt idx="81">
                  <c:v>0.36</c:v>
                </c:pt>
                <c:pt idx="82">
                  <c:v>0.36</c:v>
                </c:pt>
                <c:pt idx="83">
                  <c:v>0.36</c:v>
                </c:pt>
                <c:pt idx="84">
                  <c:v>0.36</c:v>
                </c:pt>
                <c:pt idx="85">
                  <c:v>0.36</c:v>
                </c:pt>
                <c:pt idx="86">
                  <c:v>0.36</c:v>
                </c:pt>
                <c:pt idx="87">
                  <c:v>0.36</c:v>
                </c:pt>
                <c:pt idx="88">
                  <c:v>0.36</c:v>
                </c:pt>
                <c:pt idx="89">
                  <c:v>0.36</c:v>
                </c:pt>
                <c:pt idx="90">
                  <c:v>0.36</c:v>
                </c:pt>
                <c:pt idx="91">
                  <c:v>0.36</c:v>
                </c:pt>
                <c:pt idx="92">
                  <c:v>0.36</c:v>
                </c:pt>
                <c:pt idx="93">
                  <c:v>0.36</c:v>
                </c:pt>
                <c:pt idx="94">
                  <c:v>0.36</c:v>
                </c:pt>
                <c:pt idx="95">
                  <c:v>0.36</c:v>
                </c:pt>
                <c:pt idx="96">
                  <c:v>0.36</c:v>
                </c:pt>
                <c:pt idx="97">
                  <c:v>0.36</c:v>
                </c:pt>
                <c:pt idx="98">
                  <c:v>0.36</c:v>
                </c:pt>
                <c:pt idx="99">
                  <c:v>0.36</c:v>
                </c:pt>
                <c:pt idx="100">
                  <c:v>0.36</c:v>
                </c:pt>
                <c:pt idx="101">
                  <c:v>0.36</c:v>
                </c:pt>
                <c:pt idx="102">
                  <c:v>0.36</c:v>
                </c:pt>
                <c:pt idx="103">
                  <c:v>0.36</c:v>
                </c:pt>
                <c:pt idx="104">
                  <c:v>0.36</c:v>
                </c:pt>
                <c:pt idx="105">
                  <c:v>0.36</c:v>
                </c:pt>
                <c:pt idx="106">
                  <c:v>0.36</c:v>
                </c:pt>
                <c:pt idx="107">
                  <c:v>0.36</c:v>
                </c:pt>
                <c:pt idx="108">
                  <c:v>0.36</c:v>
                </c:pt>
                <c:pt idx="109">
                  <c:v>0.36</c:v>
                </c:pt>
                <c:pt idx="110">
                  <c:v>0.36</c:v>
                </c:pt>
                <c:pt idx="111">
                  <c:v>0.36</c:v>
                </c:pt>
                <c:pt idx="112">
                  <c:v>0.36</c:v>
                </c:pt>
                <c:pt idx="113">
                  <c:v>0.36</c:v>
                </c:pt>
                <c:pt idx="114">
                  <c:v>0.36</c:v>
                </c:pt>
                <c:pt idx="115">
                  <c:v>0.36</c:v>
                </c:pt>
                <c:pt idx="116">
                  <c:v>0.36</c:v>
                </c:pt>
                <c:pt idx="117">
                  <c:v>0.36</c:v>
                </c:pt>
                <c:pt idx="118">
                  <c:v>0.36</c:v>
                </c:pt>
                <c:pt idx="119">
                  <c:v>0.36</c:v>
                </c:pt>
                <c:pt idx="120">
                  <c:v>0.36</c:v>
                </c:pt>
                <c:pt idx="121">
                  <c:v>0.36</c:v>
                </c:pt>
                <c:pt idx="122">
                  <c:v>0.36</c:v>
                </c:pt>
                <c:pt idx="123">
                  <c:v>0.36</c:v>
                </c:pt>
                <c:pt idx="124">
                  <c:v>0.36</c:v>
                </c:pt>
                <c:pt idx="125">
                  <c:v>0.36</c:v>
                </c:pt>
                <c:pt idx="126">
                  <c:v>0.36</c:v>
                </c:pt>
                <c:pt idx="127">
                  <c:v>0.36</c:v>
                </c:pt>
                <c:pt idx="128">
                  <c:v>0.36</c:v>
                </c:pt>
                <c:pt idx="129">
                  <c:v>0.359999999999999</c:v>
                </c:pt>
                <c:pt idx="130">
                  <c:v>0.36</c:v>
                </c:pt>
                <c:pt idx="131">
                  <c:v>0.36</c:v>
                </c:pt>
                <c:pt idx="132">
                  <c:v>0.36</c:v>
                </c:pt>
                <c:pt idx="133">
                  <c:v>0.36</c:v>
                </c:pt>
                <c:pt idx="134">
                  <c:v>0.36</c:v>
                </c:pt>
                <c:pt idx="135">
                  <c:v>0.36</c:v>
                </c:pt>
                <c:pt idx="136">
                  <c:v>0.36</c:v>
                </c:pt>
                <c:pt idx="137">
                  <c:v>0.36</c:v>
                </c:pt>
                <c:pt idx="138">
                  <c:v>0.36</c:v>
                </c:pt>
                <c:pt idx="139">
                  <c:v>0.36</c:v>
                </c:pt>
                <c:pt idx="140">
                  <c:v>0.36</c:v>
                </c:pt>
                <c:pt idx="141">
                  <c:v>0.36</c:v>
                </c:pt>
                <c:pt idx="142">
                  <c:v>0.36</c:v>
                </c:pt>
                <c:pt idx="143">
                  <c:v>0.36</c:v>
                </c:pt>
                <c:pt idx="144">
                  <c:v>0.36</c:v>
                </c:pt>
                <c:pt idx="145">
                  <c:v>0.36</c:v>
                </c:pt>
                <c:pt idx="146">
                  <c:v>0.36</c:v>
                </c:pt>
                <c:pt idx="147">
                  <c:v>0.36</c:v>
                </c:pt>
                <c:pt idx="148">
                  <c:v>0.36</c:v>
                </c:pt>
                <c:pt idx="149">
                  <c:v>0.36</c:v>
                </c:pt>
                <c:pt idx="150">
                  <c:v>0.36</c:v>
                </c:pt>
                <c:pt idx="151">
                  <c:v>0.36</c:v>
                </c:pt>
                <c:pt idx="152">
                  <c:v>0.36</c:v>
                </c:pt>
                <c:pt idx="153">
                  <c:v>0.36</c:v>
                </c:pt>
                <c:pt idx="154">
                  <c:v>0.36</c:v>
                </c:pt>
                <c:pt idx="155">
                  <c:v>0.36</c:v>
                </c:pt>
                <c:pt idx="156">
                  <c:v>0.36</c:v>
                </c:pt>
                <c:pt idx="157">
                  <c:v>0.359999999999999</c:v>
                </c:pt>
                <c:pt idx="158">
                  <c:v>0.36</c:v>
                </c:pt>
                <c:pt idx="159">
                  <c:v>0.36</c:v>
                </c:pt>
                <c:pt idx="160">
                  <c:v>0.36</c:v>
                </c:pt>
                <c:pt idx="161">
                  <c:v>0.36</c:v>
                </c:pt>
                <c:pt idx="162">
                  <c:v>0.36</c:v>
                </c:pt>
                <c:pt idx="163">
                  <c:v>0.36</c:v>
                </c:pt>
                <c:pt idx="164">
                  <c:v>0.36</c:v>
                </c:pt>
                <c:pt idx="165">
                  <c:v>0.36</c:v>
                </c:pt>
                <c:pt idx="166">
                  <c:v>0.36</c:v>
                </c:pt>
                <c:pt idx="167">
                  <c:v>0.36</c:v>
                </c:pt>
                <c:pt idx="168">
                  <c:v>0.36</c:v>
                </c:pt>
                <c:pt idx="169">
                  <c:v>0.36</c:v>
                </c:pt>
                <c:pt idx="170">
                  <c:v>0.36</c:v>
                </c:pt>
                <c:pt idx="171">
                  <c:v>0.36</c:v>
                </c:pt>
                <c:pt idx="172">
                  <c:v>0.36</c:v>
                </c:pt>
                <c:pt idx="173">
                  <c:v>0.36</c:v>
                </c:pt>
                <c:pt idx="174">
                  <c:v>0.36</c:v>
                </c:pt>
                <c:pt idx="175">
                  <c:v>0.36</c:v>
                </c:pt>
                <c:pt idx="176">
                  <c:v>0.36</c:v>
                </c:pt>
                <c:pt idx="177">
                  <c:v>0.36</c:v>
                </c:pt>
                <c:pt idx="178">
                  <c:v>0.36</c:v>
                </c:pt>
                <c:pt idx="179">
                  <c:v>0.36</c:v>
                </c:pt>
                <c:pt idx="180">
                  <c:v>0.36</c:v>
                </c:pt>
                <c:pt idx="181">
                  <c:v>0.36</c:v>
                </c:pt>
                <c:pt idx="182">
                  <c:v>0.36</c:v>
                </c:pt>
                <c:pt idx="183">
                  <c:v>0.36</c:v>
                </c:pt>
                <c:pt idx="184">
                  <c:v>0.36</c:v>
                </c:pt>
                <c:pt idx="185">
                  <c:v>0.36</c:v>
                </c:pt>
                <c:pt idx="186">
                  <c:v>0.36</c:v>
                </c:pt>
                <c:pt idx="187">
                  <c:v>0.36</c:v>
                </c:pt>
                <c:pt idx="188">
                  <c:v>0.36</c:v>
                </c:pt>
                <c:pt idx="189">
                  <c:v>0.36</c:v>
                </c:pt>
                <c:pt idx="190">
                  <c:v>0.36</c:v>
                </c:pt>
                <c:pt idx="191">
                  <c:v>0.36</c:v>
                </c:pt>
                <c:pt idx="192">
                  <c:v>0.36</c:v>
                </c:pt>
                <c:pt idx="193">
                  <c:v>0.36</c:v>
                </c:pt>
                <c:pt idx="194">
                  <c:v>0.36</c:v>
                </c:pt>
                <c:pt idx="195">
                  <c:v>0.36</c:v>
                </c:pt>
                <c:pt idx="196">
                  <c:v>0.36</c:v>
                </c:pt>
                <c:pt idx="197">
                  <c:v>0.36</c:v>
                </c:pt>
                <c:pt idx="198">
                  <c:v>0.36</c:v>
                </c:pt>
                <c:pt idx="199">
                  <c:v>0.36</c:v>
                </c:pt>
                <c:pt idx="200">
                  <c:v>0.36</c:v>
                </c:pt>
                <c:pt idx="201">
                  <c:v>0.36</c:v>
                </c:pt>
                <c:pt idx="202">
                  <c:v>0.36</c:v>
                </c:pt>
                <c:pt idx="203">
                  <c:v>0.36</c:v>
                </c:pt>
                <c:pt idx="204">
                  <c:v>0.36</c:v>
                </c:pt>
                <c:pt idx="205">
                  <c:v>0.36</c:v>
                </c:pt>
                <c:pt idx="206">
                  <c:v>0.36</c:v>
                </c:pt>
                <c:pt idx="207">
                  <c:v>0.36</c:v>
                </c:pt>
                <c:pt idx="208">
                  <c:v>0.36</c:v>
                </c:pt>
                <c:pt idx="209">
                  <c:v>0.36</c:v>
                </c:pt>
                <c:pt idx="210">
                  <c:v>0.36</c:v>
                </c:pt>
                <c:pt idx="211">
                  <c:v>0.36</c:v>
                </c:pt>
                <c:pt idx="212">
                  <c:v>0.36</c:v>
                </c:pt>
                <c:pt idx="213">
                  <c:v>0.36</c:v>
                </c:pt>
                <c:pt idx="214">
                  <c:v>0.36</c:v>
                </c:pt>
                <c:pt idx="215">
                  <c:v>0.36</c:v>
                </c:pt>
                <c:pt idx="216">
                  <c:v>0.36</c:v>
                </c:pt>
                <c:pt idx="217">
                  <c:v>0.36</c:v>
                </c:pt>
                <c:pt idx="218">
                  <c:v>0.36</c:v>
                </c:pt>
                <c:pt idx="219">
                  <c:v>0.36</c:v>
                </c:pt>
                <c:pt idx="220">
                  <c:v>0.36</c:v>
                </c:pt>
                <c:pt idx="221">
                  <c:v>0.36</c:v>
                </c:pt>
                <c:pt idx="222">
                  <c:v>0.36</c:v>
                </c:pt>
                <c:pt idx="223">
                  <c:v>0.36</c:v>
                </c:pt>
                <c:pt idx="224">
                  <c:v>0.36</c:v>
                </c:pt>
                <c:pt idx="225">
                  <c:v>0.36</c:v>
                </c:pt>
                <c:pt idx="226">
                  <c:v>0.36</c:v>
                </c:pt>
                <c:pt idx="227">
                  <c:v>0.36</c:v>
                </c:pt>
                <c:pt idx="228">
                  <c:v>0.36</c:v>
                </c:pt>
                <c:pt idx="229">
                  <c:v>0.36</c:v>
                </c:pt>
                <c:pt idx="230">
                  <c:v>0.36</c:v>
                </c:pt>
                <c:pt idx="231">
                  <c:v>0.36</c:v>
                </c:pt>
                <c:pt idx="232">
                  <c:v>0.36</c:v>
                </c:pt>
                <c:pt idx="233">
                  <c:v>0.36</c:v>
                </c:pt>
                <c:pt idx="234">
                  <c:v>0.36</c:v>
                </c:pt>
                <c:pt idx="235">
                  <c:v>0.36</c:v>
                </c:pt>
                <c:pt idx="236">
                  <c:v>0.36</c:v>
                </c:pt>
                <c:pt idx="237">
                  <c:v>0.36</c:v>
                </c:pt>
                <c:pt idx="238">
                  <c:v>0.36</c:v>
                </c:pt>
                <c:pt idx="239">
                  <c:v>0.36</c:v>
                </c:pt>
                <c:pt idx="240">
                  <c:v>0.36</c:v>
                </c:pt>
                <c:pt idx="241">
                  <c:v>0.36</c:v>
                </c:pt>
                <c:pt idx="242">
                  <c:v>0.36</c:v>
                </c:pt>
                <c:pt idx="243">
                  <c:v>0.36</c:v>
                </c:pt>
                <c:pt idx="244">
                  <c:v>0.36</c:v>
                </c:pt>
                <c:pt idx="245">
                  <c:v>0.36</c:v>
                </c:pt>
                <c:pt idx="246">
                  <c:v>0.36</c:v>
                </c:pt>
                <c:pt idx="247">
                  <c:v>0.36</c:v>
                </c:pt>
                <c:pt idx="248">
                  <c:v>0.36</c:v>
                </c:pt>
                <c:pt idx="249">
                  <c:v>0.36</c:v>
                </c:pt>
                <c:pt idx="250">
                  <c:v>0.36</c:v>
                </c:pt>
                <c:pt idx="251">
                  <c:v>0.36</c:v>
                </c:pt>
                <c:pt idx="252">
                  <c:v>0.36</c:v>
                </c:pt>
                <c:pt idx="253">
                  <c:v>0.36</c:v>
                </c:pt>
                <c:pt idx="254">
                  <c:v>0.36</c:v>
                </c:pt>
                <c:pt idx="255">
                  <c:v>0.36</c:v>
                </c:pt>
                <c:pt idx="256">
                  <c:v>0.36</c:v>
                </c:pt>
                <c:pt idx="257">
                  <c:v>0.36</c:v>
                </c:pt>
                <c:pt idx="258">
                  <c:v>0.36</c:v>
                </c:pt>
                <c:pt idx="259">
                  <c:v>0.36</c:v>
                </c:pt>
                <c:pt idx="260">
                  <c:v>0.36</c:v>
                </c:pt>
                <c:pt idx="261">
                  <c:v>0.36</c:v>
                </c:pt>
                <c:pt idx="262">
                  <c:v>0.36</c:v>
                </c:pt>
                <c:pt idx="263">
                  <c:v>0.36</c:v>
                </c:pt>
                <c:pt idx="264">
                  <c:v>0.36</c:v>
                </c:pt>
                <c:pt idx="265">
                  <c:v>0.36</c:v>
                </c:pt>
                <c:pt idx="266">
                  <c:v>0.36</c:v>
                </c:pt>
                <c:pt idx="267">
                  <c:v>0.36</c:v>
                </c:pt>
                <c:pt idx="268">
                  <c:v>0.36</c:v>
                </c:pt>
                <c:pt idx="269">
                  <c:v>0.36</c:v>
                </c:pt>
                <c:pt idx="270">
                  <c:v>0.36</c:v>
                </c:pt>
                <c:pt idx="271">
                  <c:v>0.36</c:v>
                </c:pt>
                <c:pt idx="272">
                  <c:v>0.36</c:v>
                </c:pt>
                <c:pt idx="273">
                  <c:v>0.36</c:v>
                </c:pt>
                <c:pt idx="274">
                  <c:v>0.36</c:v>
                </c:pt>
                <c:pt idx="275">
                  <c:v>0.36</c:v>
                </c:pt>
                <c:pt idx="276">
                  <c:v>0.36</c:v>
                </c:pt>
                <c:pt idx="277">
                  <c:v>0.36</c:v>
                </c:pt>
                <c:pt idx="278">
                  <c:v>0.36</c:v>
                </c:pt>
                <c:pt idx="279">
                  <c:v>0.36</c:v>
                </c:pt>
                <c:pt idx="280">
                  <c:v>0.36</c:v>
                </c:pt>
                <c:pt idx="281">
                  <c:v>0.36</c:v>
                </c:pt>
                <c:pt idx="282">
                  <c:v>0.36</c:v>
                </c:pt>
                <c:pt idx="283">
                  <c:v>0.356500000000001</c:v>
                </c:pt>
                <c:pt idx="284">
                  <c:v>0.345</c:v>
                </c:pt>
                <c:pt idx="285">
                  <c:v>0.345</c:v>
                </c:pt>
                <c:pt idx="286">
                  <c:v>0.345</c:v>
                </c:pt>
                <c:pt idx="287">
                  <c:v>0.345</c:v>
                </c:pt>
                <c:pt idx="288">
                  <c:v>0.345</c:v>
                </c:pt>
                <c:pt idx="289">
                  <c:v>0.345</c:v>
                </c:pt>
                <c:pt idx="290">
                  <c:v>0.345</c:v>
                </c:pt>
                <c:pt idx="291">
                  <c:v>0.345</c:v>
                </c:pt>
                <c:pt idx="292">
                  <c:v>0.345</c:v>
                </c:pt>
                <c:pt idx="293">
                  <c:v>0.345</c:v>
                </c:pt>
                <c:pt idx="294">
                  <c:v>0.345</c:v>
                </c:pt>
                <c:pt idx="295">
                  <c:v>0.345</c:v>
                </c:pt>
                <c:pt idx="296">
                  <c:v>0.345</c:v>
                </c:pt>
                <c:pt idx="297">
                  <c:v>0.345</c:v>
                </c:pt>
                <c:pt idx="298">
                  <c:v>0.345</c:v>
                </c:pt>
                <c:pt idx="299">
                  <c:v>0.345</c:v>
                </c:pt>
                <c:pt idx="300">
                  <c:v>0.345</c:v>
                </c:pt>
                <c:pt idx="301">
                  <c:v>0.345</c:v>
                </c:pt>
                <c:pt idx="302">
                  <c:v>0.345</c:v>
                </c:pt>
                <c:pt idx="303">
                  <c:v>0.345</c:v>
                </c:pt>
                <c:pt idx="304">
                  <c:v>0.345</c:v>
                </c:pt>
                <c:pt idx="305">
                  <c:v>0.345</c:v>
                </c:pt>
                <c:pt idx="306">
                  <c:v>0.345</c:v>
                </c:pt>
                <c:pt idx="307">
                  <c:v>0.345</c:v>
                </c:pt>
                <c:pt idx="308">
                  <c:v>0.345</c:v>
                </c:pt>
                <c:pt idx="309">
                  <c:v>0.345</c:v>
                </c:pt>
                <c:pt idx="310">
                  <c:v>0.345</c:v>
                </c:pt>
                <c:pt idx="311">
                  <c:v>0.345</c:v>
                </c:pt>
                <c:pt idx="312">
                  <c:v>0.345</c:v>
                </c:pt>
                <c:pt idx="313">
                  <c:v>0.345</c:v>
                </c:pt>
                <c:pt idx="314">
                  <c:v>0.345</c:v>
                </c:pt>
                <c:pt idx="315">
                  <c:v>0.345</c:v>
                </c:pt>
                <c:pt idx="316">
                  <c:v>0.345</c:v>
                </c:pt>
                <c:pt idx="317">
                  <c:v>0.345</c:v>
                </c:pt>
                <c:pt idx="318">
                  <c:v>0.345</c:v>
                </c:pt>
                <c:pt idx="319">
                  <c:v>0.345</c:v>
                </c:pt>
                <c:pt idx="320">
                  <c:v>0.345</c:v>
                </c:pt>
                <c:pt idx="321">
                  <c:v>0.345</c:v>
                </c:pt>
                <c:pt idx="322">
                  <c:v>0.345</c:v>
                </c:pt>
                <c:pt idx="323">
                  <c:v>0.345</c:v>
                </c:pt>
                <c:pt idx="324">
                  <c:v>0.345</c:v>
                </c:pt>
                <c:pt idx="325">
                  <c:v>0.345</c:v>
                </c:pt>
                <c:pt idx="326">
                  <c:v>0.345</c:v>
                </c:pt>
                <c:pt idx="327">
                  <c:v>0.345</c:v>
                </c:pt>
                <c:pt idx="328">
                  <c:v>0.345</c:v>
                </c:pt>
                <c:pt idx="329">
                  <c:v>0.345</c:v>
                </c:pt>
                <c:pt idx="330">
                  <c:v>0.345</c:v>
                </c:pt>
                <c:pt idx="331">
                  <c:v>0.345</c:v>
                </c:pt>
                <c:pt idx="332">
                  <c:v>0.345</c:v>
                </c:pt>
                <c:pt idx="333">
                  <c:v>0.345</c:v>
                </c:pt>
                <c:pt idx="334">
                  <c:v>0.345</c:v>
                </c:pt>
                <c:pt idx="335">
                  <c:v>0.345</c:v>
                </c:pt>
                <c:pt idx="336">
                  <c:v>0.345</c:v>
                </c:pt>
                <c:pt idx="337">
                  <c:v>0.345</c:v>
                </c:pt>
                <c:pt idx="338">
                  <c:v>0.345</c:v>
                </c:pt>
                <c:pt idx="339">
                  <c:v>0.345</c:v>
                </c:pt>
                <c:pt idx="340">
                  <c:v>0.345</c:v>
                </c:pt>
                <c:pt idx="341">
                  <c:v>0.345</c:v>
                </c:pt>
                <c:pt idx="342">
                  <c:v>0.345</c:v>
                </c:pt>
                <c:pt idx="343">
                  <c:v>0.345</c:v>
                </c:pt>
                <c:pt idx="344">
                  <c:v>0.345</c:v>
                </c:pt>
                <c:pt idx="345">
                  <c:v>0.345</c:v>
                </c:pt>
                <c:pt idx="346">
                  <c:v>0.345</c:v>
                </c:pt>
                <c:pt idx="347">
                  <c:v>0.345</c:v>
                </c:pt>
                <c:pt idx="348">
                  <c:v>0.345</c:v>
                </c:pt>
                <c:pt idx="349">
                  <c:v>0.345</c:v>
                </c:pt>
                <c:pt idx="350">
                  <c:v>0.345</c:v>
                </c:pt>
                <c:pt idx="351">
                  <c:v>0.345</c:v>
                </c:pt>
                <c:pt idx="352">
                  <c:v>0.345</c:v>
                </c:pt>
                <c:pt idx="353">
                  <c:v>0.345</c:v>
                </c:pt>
                <c:pt idx="354">
                  <c:v>0.345</c:v>
                </c:pt>
                <c:pt idx="355">
                  <c:v>0.345</c:v>
                </c:pt>
                <c:pt idx="356">
                  <c:v>0.345</c:v>
                </c:pt>
                <c:pt idx="357">
                  <c:v>0.345</c:v>
                </c:pt>
                <c:pt idx="358">
                  <c:v>0.345</c:v>
                </c:pt>
                <c:pt idx="359">
                  <c:v>0.345</c:v>
                </c:pt>
                <c:pt idx="360">
                  <c:v>0.345</c:v>
                </c:pt>
                <c:pt idx="361">
                  <c:v>0.345</c:v>
                </c:pt>
                <c:pt idx="362">
                  <c:v>0.345</c:v>
                </c:pt>
                <c:pt idx="363">
                  <c:v>0.345</c:v>
                </c:pt>
                <c:pt idx="364">
                  <c:v>0.345</c:v>
                </c:pt>
                <c:pt idx="365">
                  <c:v>0.345</c:v>
                </c:pt>
                <c:pt idx="366">
                  <c:v>0.345</c:v>
                </c:pt>
                <c:pt idx="367">
                  <c:v>0.345</c:v>
                </c:pt>
                <c:pt idx="368">
                  <c:v>0.345</c:v>
                </c:pt>
                <c:pt idx="369">
                  <c:v>0.345</c:v>
                </c:pt>
                <c:pt idx="370">
                  <c:v>0.345</c:v>
                </c:pt>
                <c:pt idx="371">
                  <c:v>0.345</c:v>
                </c:pt>
                <c:pt idx="372">
                  <c:v>0.345</c:v>
                </c:pt>
                <c:pt idx="373">
                  <c:v>0.345</c:v>
                </c:pt>
                <c:pt idx="374">
                  <c:v>0.345</c:v>
                </c:pt>
                <c:pt idx="375">
                  <c:v>0.345</c:v>
                </c:pt>
                <c:pt idx="376">
                  <c:v>0.345</c:v>
                </c:pt>
                <c:pt idx="377">
                  <c:v>0.345</c:v>
                </c:pt>
                <c:pt idx="378">
                  <c:v>0.345</c:v>
                </c:pt>
                <c:pt idx="379">
                  <c:v>0.345</c:v>
                </c:pt>
                <c:pt idx="380">
                  <c:v>0.345</c:v>
                </c:pt>
                <c:pt idx="381">
                  <c:v>0.345</c:v>
                </c:pt>
                <c:pt idx="382">
                  <c:v>0.345</c:v>
                </c:pt>
                <c:pt idx="383">
                  <c:v>0.345</c:v>
                </c:pt>
                <c:pt idx="384">
                  <c:v>0.345</c:v>
                </c:pt>
                <c:pt idx="385">
                  <c:v>0.345</c:v>
                </c:pt>
                <c:pt idx="386">
                  <c:v>0.345</c:v>
                </c:pt>
                <c:pt idx="387">
                  <c:v>0.345</c:v>
                </c:pt>
                <c:pt idx="388">
                  <c:v>0.345</c:v>
                </c:pt>
                <c:pt idx="389">
                  <c:v>0.345</c:v>
                </c:pt>
                <c:pt idx="390">
                  <c:v>0.345</c:v>
                </c:pt>
                <c:pt idx="391">
                  <c:v>0.345</c:v>
                </c:pt>
                <c:pt idx="392">
                  <c:v>0.345</c:v>
                </c:pt>
                <c:pt idx="393">
                  <c:v>0.345</c:v>
                </c:pt>
                <c:pt idx="394">
                  <c:v>0.345</c:v>
                </c:pt>
                <c:pt idx="395">
                  <c:v>0.345</c:v>
                </c:pt>
                <c:pt idx="396">
                  <c:v>0.345</c:v>
                </c:pt>
                <c:pt idx="397">
                  <c:v>0.345</c:v>
                </c:pt>
                <c:pt idx="398">
                  <c:v>0.345</c:v>
                </c:pt>
                <c:pt idx="399">
                  <c:v>0.345</c:v>
                </c:pt>
                <c:pt idx="400">
                  <c:v>0.345</c:v>
                </c:pt>
                <c:pt idx="401">
                  <c:v>0.345</c:v>
                </c:pt>
                <c:pt idx="402">
                  <c:v>0.345</c:v>
                </c:pt>
                <c:pt idx="403">
                  <c:v>0.345</c:v>
                </c:pt>
                <c:pt idx="404">
                  <c:v>0.345</c:v>
                </c:pt>
                <c:pt idx="405">
                  <c:v>0.345</c:v>
                </c:pt>
                <c:pt idx="406">
                  <c:v>0.345</c:v>
                </c:pt>
                <c:pt idx="407">
                  <c:v>0.345</c:v>
                </c:pt>
                <c:pt idx="408">
                  <c:v>0.345</c:v>
                </c:pt>
                <c:pt idx="409">
                  <c:v>0.345</c:v>
                </c:pt>
                <c:pt idx="410">
                  <c:v>0.345</c:v>
                </c:pt>
                <c:pt idx="411">
                  <c:v>0.345</c:v>
                </c:pt>
                <c:pt idx="412">
                  <c:v>0.345</c:v>
                </c:pt>
                <c:pt idx="413">
                  <c:v>0.345</c:v>
                </c:pt>
                <c:pt idx="414">
                  <c:v>0.345</c:v>
                </c:pt>
                <c:pt idx="415">
                  <c:v>0.345</c:v>
                </c:pt>
                <c:pt idx="416">
                  <c:v>0.345</c:v>
                </c:pt>
                <c:pt idx="417">
                  <c:v>0.345</c:v>
                </c:pt>
                <c:pt idx="418">
                  <c:v>0.345</c:v>
                </c:pt>
                <c:pt idx="419">
                  <c:v>0.345</c:v>
                </c:pt>
                <c:pt idx="420">
                  <c:v>0.345</c:v>
                </c:pt>
                <c:pt idx="421">
                  <c:v>0.345</c:v>
                </c:pt>
                <c:pt idx="422">
                  <c:v>0.345</c:v>
                </c:pt>
                <c:pt idx="423">
                  <c:v>0.345</c:v>
                </c:pt>
                <c:pt idx="424">
                  <c:v>0.345</c:v>
                </c:pt>
                <c:pt idx="425">
                  <c:v>0.345</c:v>
                </c:pt>
                <c:pt idx="426">
                  <c:v>0.345</c:v>
                </c:pt>
                <c:pt idx="427">
                  <c:v>0.345</c:v>
                </c:pt>
                <c:pt idx="428">
                  <c:v>0.345</c:v>
                </c:pt>
                <c:pt idx="429">
                  <c:v>0.345</c:v>
                </c:pt>
                <c:pt idx="430">
                  <c:v>0.345</c:v>
                </c:pt>
                <c:pt idx="431">
                  <c:v>0.345</c:v>
                </c:pt>
                <c:pt idx="432">
                  <c:v>0.345</c:v>
                </c:pt>
                <c:pt idx="433">
                  <c:v>0.345</c:v>
                </c:pt>
                <c:pt idx="434">
                  <c:v>0.345</c:v>
                </c:pt>
                <c:pt idx="435">
                  <c:v>0.345</c:v>
                </c:pt>
                <c:pt idx="436">
                  <c:v>0.345</c:v>
                </c:pt>
                <c:pt idx="437">
                  <c:v>0.345</c:v>
                </c:pt>
                <c:pt idx="438">
                  <c:v>0.345</c:v>
                </c:pt>
                <c:pt idx="439">
                  <c:v>0.345</c:v>
                </c:pt>
                <c:pt idx="440">
                  <c:v>0.345</c:v>
                </c:pt>
                <c:pt idx="441">
                  <c:v>0.345</c:v>
                </c:pt>
                <c:pt idx="442">
                  <c:v>0.345</c:v>
                </c:pt>
                <c:pt idx="443">
                  <c:v>0.345</c:v>
                </c:pt>
                <c:pt idx="444">
                  <c:v>0.345</c:v>
                </c:pt>
                <c:pt idx="445">
                  <c:v>0.345</c:v>
                </c:pt>
                <c:pt idx="446">
                  <c:v>0.345</c:v>
                </c:pt>
                <c:pt idx="447">
                  <c:v>0.345</c:v>
                </c:pt>
                <c:pt idx="448">
                  <c:v>0.345</c:v>
                </c:pt>
                <c:pt idx="449">
                  <c:v>0.345</c:v>
                </c:pt>
                <c:pt idx="450">
                  <c:v>0.345</c:v>
                </c:pt>
                <c:pt idx="451">
                  <c:v>0.345</c:v>
                </c:pt>
                <c:pt idx="452">
                  <c:v>0.345</c:v>
                </c:pt>
                <c:pt idx="453">
                  <c:v>0.345</c:v>
                </c:pt>
                <c:pt idx="454">
                  <c:v>0.345</c:v>
                </c:pt>
                <c:pt idx="455">
                  <c:v>0.345</c:v>
                </c:pt>
                <c:pt idx="456">
                  <c:v>0.345</c:v>
                </c:pt>
                <c:pt idx="457">
                  <c:v>0.345</c:v>
                </c:pt>
                <c:pt idx="458">
                  <c:v>0.345</c:v>
                </c:pt>
                <c:pt idx="459">
                  <c:v>0.345</c:v>
                </c:pt>
                <c:pt idx="460">
                  <c:v>0.345</c:v>
                </c:pt>
                <c:pt idx="461">
                  <c:v>0.345</c:v>
                </c:pt>
                <c:pt idx="462">
                  <c:v>0.345</c:v>
                </c:pt>
                <c:pt idx="463">
                  <c:v>0.345</c:v>
                </c:pt>
                <c:pt idx="464">
                  <c:v>0.345</c:v>
                </c:pt>
                <c:pt idx="465">
                  <c:v>0.345</c:v>
                </c:pt>
                <c:pt idx="466">
                  <c:v>0.345</c:v>
                </c:pt>
                <c:pt idx="467">
                  <c:v>0.345</c:v>
                </c:pt>
                <c:pt idx="468">
                  <c:v>0.345</c:v>
                </c:pt>
                <c:pt idx="469">
                  <c:v>0.345</c:v>
                </c:pt>
                <c:pt idx="470">
                  <c:v>0.345</c:v>
                </c:pt>
                <c:pt idx="471">
                  <c:v>0.345</c:v>
                </c:pt>
                <c:pt idx="472">
                  <c:v>0.345</c:v>
                </c:pt>
                <c:pt idx="473">
                  <c:v>0.345</c:v>
                </c:pt>
                <c:pt idx="474">
                  <c:v>0.345</c:v>
                </c:pt>
                <c:pt idx="475">
                  <c:v>0.345</c:v>
                </c:pt>
                <c:pt idx="476">
                  <c:v>0.345</c:v>
                </c:pt>
                <c:pt idx="477">
                  <c:v>0.345</c:v>
                </c:pt>
                <c:pt idx="478">
                  <c:v>0.345</c:v>
                </c:pt>
                <c:pt idx="479">
                  <c:v>0.345</c:v>
                </c:pt>
                <c:pt idx="480">
                  <c:v>0.345</c:v>
                </c:pt>
                <c:pt idx="481">
                  <c:v>0.345</c:v>
                </c:pt>
                <c:pt idx="482">
                  <c:v>0.345</c:v>
                </c:pt>
                <c:pt idx="483">
                  <c:v>0.345</c:v>
                </c:pt>
                <c:pt idx="484">
                  <c:v>0.345</c:v>
                </c:pt>
                <c:pt idx="485">
                  <c:v>0.345</c:v>
                </c:pt>
                <c:pt idx="486">
                  <c:v>0.345</c:v>
                </c:pt>
                <c:pt idx="487">
                  <c:v>0.385499999999993</c:v>
                </c:pt>
                <c:pt idx="488">
                  <c:v>0.39</c:v>
                </c:pt>
                <c:pt idx="489">
                  <c:v>0.39</c:v>
                </c:pt>
                <c:pt idx="490">
                  <c:v>0.39</c:v>
                </c:pt>
                <c:pt idx="491">
                  <c:v>0.39</c:v>
                </c:pt>
                <c:pt idx="492">
                  <c:v>0.39</c:v>
                </c:pt>
                <c:pt idx="493">
                  <c:v>0.39</c:v>
                </c:pt>
                <c:pt idx="494">
                  <c:v>0.39</c:v>
                </c:pt>
                <c:pt idx="495">
                  <c:v>0.39</c:v>
                </c:pt>
                <c:pt idx="496">
                  <c:v>0.39</c:v>
                </c:pt>
                <c:pt idx="497">
                  <c:v>0.39</c:v>
                </c:pt>
                <c:pt idx="498">
                  <c:v>0.39</c:v>
                </c:pt>
                <c:pt idx="499">
                  <c:v>0.39</c:v>
                </c:pt>
                <c:pt idx="500">
                  <c:v>0.39</c:v>
                </c:pt>
                <c:pt idx="501">
                  <c:v>0.39</c:v>
                </c:pt>
                <c:pt idx="502">
                  <c:v>0.39</c:v>
                </c:pt>
                <c:pt idx="503">
                  <c:v>0.39</c:v>
                </c:pt>
                <c:pt idx="504">
                  <c:v>0.39</c:v>
                </c:pt>
                <c:pt idx="505">
                  <c:v>0.39</c:v>
                </c:pt>
                <c:pt idx="506">
                  <c:v>0.39</c:v>
                </c:pt>
                <c:pt idx="507">
                  <c:v>0.39</c:v>
                </c:pt>
                <c:pt idx="508">
                  <c:v>0.39</c:v>
                </c:pt>
                <c:pt idx="509">
                  <c:v>0.39</c:v>
                </c:pt>
                <c:pt idx="510">
                  <c:v>0.39</c:v>
                </c:pt>
                <c:pt idx="511">
                  <c:v>0.39</c:v>
                </c:pt>
                <c:pt idx="512">
                  <c:v>0.39</c:v>
                </c:pt>
                <c:pt idx="513">
                  <c:v>0.39</c:v>
                </c:pt>
                <c:pt idx="514">
                  <c:v>0.39</c:v>
                </c:pt>
                <c:pt idx="515">
                  <c:v>0.39</c:v>
                </c:pt>
                <c:pt idx="516">
                  <c:v>0.39</c:v>
                </c:pt>
                <c:pt idx="517">
                  <c:v>0.39</c:v>
                </c:pt>
                <c:pt idx="518">
                  <c:v>0.39</c:v>
                </c:pt>
                <c:pt idx="519">
                  <c:v>0.39</c:v>
                </c:pt>
                <c:pt idx="520">
                  <c:v>0.39</c:v>
                </c:pt>
                <c:pt idx="521">
                  <c:v>0.39</c:v>
                </c:pt>
                <c:pt idx="522">
                  <c:v>0.39</c:v>
                </c:pt>
                <c:pt idx="523">
                  <c:v>0.39</c:v>
                </c:pt>
                <c:pt idx="524">
                  <c:v>0.39</c:v>
                </c:pt>
                <c:pt idx="525">
                  <c:v>0.39</c:v>
                </c:pt>
                <c:pt idx="526">
                  <c:v>0.39</c:v>
                </c:pt>
                <c:pt idx="527">
                  <c:v>0.39</c:v>
                </c:pt>
                <c:pt idx="528">
                  <c:v>0.39</c:v>
                </c:pt>
                <c:pt idx="529">
                  <c:v>0.39</c:v>
                </c:pt>
                <c:pt idx="530">
                  <c:v>0.39</c:v>
                </c:pt>
                <c:pt idx="531">
                  <c:v>0.39</c:v>
                </c:pt>
                <c:pt idx="532">
                  <c:v>0.39</c:v>
                </c:pt>
                <c:pt idx="533">
                  <c:v>0.39</c:v>
                </c:pt>
                <c:pt idx="534">
                  <c:v>0.39</c:v>
                </c:pt>
                <c:pt idx="535">
                  <c:v>0.39</c:v>
                </c:pt>
                <c:pt idx="536">
                  <c:v>0.39</c:v>
                </c:pt>
                <c:pt idx="537">
                  <c:v>0.39</c:v>
                </c:pt>
                <c:pt idx="538">
                  <c:v>0.39</c:v>
                </c:pt>
                <c:pt idx="539">
                  <c:v>0.39</c:v>
                </c:pt>
                <c:pt idx="540">
                  <c:v>0.39</c:v>
                </c:pt>
                <c:pt idx="541">
                  <c:v>0.39</c:v>
                </c:pt>
                <c:pt idx="542">
                  <c:v>0.39</c:v>
                </c:pt>
                <c:pt idx="543">
                  <c:v>0.39</c:v>
                </c:pt>
                <c:pt idx="544">
                  <c:v>0.39</c:v>
                </c:pt>
                <c:pt idx="545">
                  <c:v>0.39</c:v>
                </c:pt>
                <c:pt idx="546">
                  <c:v>0.39</c:v>
                </c:pt>
                <c:pt idx="547">
                  <c:v>0.39</c:v>
                </c:pt>
                <c:pt idx="548">
                  <c:v>0.39</c:v>
                </c:pt>
                <c:pt idx="549">
                  <c:v>0.39</c:v>
                </c:pt>
                <c:pt idx="550">
                  <c:v>0.39</c:v>
                </c:pt>
                <c:pt idx="551">
                  <c:v>0.39</c:v>
                </c:pt>
                <c:pt idx="552">
                  <c:v>0.39</c:v>
                </c:pt>
                <c:pt idx="553">
                  <c:v>0.39</c:v>
                </c:pt>
                <c:pt idx="554">
                  <c:v>0.39</c:v>
                </c:pt>
                <c:pt idx="555">
                  <c:v>0.39</c:v>
                </c:pt>
                <c:pt idx="556">
                  <c:v>0.39</c:v>
                </c:pt>
                <c:pt idx="557">
                  <c:v>0.39</c:v>
                </c:pt>
                <c:pt idx="558">
                  <c:v>0.39</c:v>
                </c:pt>
                <c:pt idx="559">
                  <c:v>0.39</c:v>
                </c:pt>
                <c:pt idx="560">
                  <c:v>0.39</c:v>
                </c:pt>
                <c:pt idx="561">
                  <c:v>0.39</c:v>
                </c:pt>
                <c:pt idx="562">
                  <c:v>0.39</c:v>
                </c:pt>
                <c:pt idx="563">
                  <c:v>0.39</c:v>
                </c:pt>
                <c:pt idx="564">
                  <c:v>0.39</c:v>
                </c:pt>
                <c:pt idx="565">
                  <c:v>0.39</c:v>
                </c:pt>
                <c:pt idx="566">
                  <c:v>0.39</c:v>
                </c:pt>
                <c:pt idx="567">
                  <c:v>0.39</c:v>
                </c:pt>
                <c:pt idx="568">
                  <c:v>0.39</c:v>
                </c:pt>
                <c:pt idx="569">
                  <c:v>0.39</c:v>
                </c:pt>
                <c:pt idx="570">
                  <c:v>0.39</c:v>
                </c:pt>
                <c:pt idx="571">
                  <c:v>0.39</c:v>
                </c:pt>
                <c:pt idx="572">
                  <c:v>0.39</c:v>
                </c:pt>
                <c:pt idx="573">
                  <c:v>0.39</c:v>
                </c:pt>
                <c:pt idx="574">
                  <c:v>0.39</c:v>
                </c:pt>
                <c:pt idx="575">
                  <c:v>0.39</c:v>
                </c:pt>
                <c:pt idx="576">
                  <c:v>0.39</c:v>
                </c:pt>
                <c:pt idx="577">
                  <c:v>0.39</c:v>
                </c:pt>
                <c:pt idx="578">
                  <c:v>0.39</c:v>
                </c:pt>
                <c:pt idx="579">
                  <c:v>0.39</c:v>
                </c:pt>
                <c:pt idx="580">
                  <c:v>0.39</c:v>
                </c:pt>
                <c:pt idx="581">
                  <c:v>0.39</c:v>
                </c:pt>
                <c:pt idx="582">
                  <c:v>0.39</c:v>
                </c:pt>
                <c:pt idx="583">
                  <c:v>0.39</c:v>
                </c:pt>
                <c:pt idx="584">
                  <c:v>0.39</c:v>
                </c:pt>
                <c:pt idx="585">
                  <c:v>0.39</c:v>
                </c:pt>
                <c:pt idx="586">
                  <c:v>0.39</c:v>
                </c:pt>
                <c:pt idx="587">
                  <c:v>0.39</c:v>
                </c:pt>
                <c:pt idx="588">
                  <c:v>0.39</c:v>
                </c:pt>
                <c:pt idx="589">
                  <c:v>0.39</c:v>
                </c:pt>
                <c:pt idx="590">
                  <c:v>0.39</c:v>
                </c:pt>
                <c:pt idx="591">
                  <c:v>0.39</c:v>
                </c:pt>
                <c:pt idx="592">
                  <c:v>0.39</c:v>
                </c:pt>
                <c:pt idx="593">
                  <c:v>0.39</c:v>
                </c:pt>
                <c:pt idx="594">
                  <c:v>0.39</c:v>
                </c:pt>
                <c:pt idx="595">
                  <c:v>0.39</c:v>
                </c:pt>
                <c:pt idx="596">
                  <c:v>0.39</c:v>
                </c:pt>
                <c:pt idx="597">
                  <c:v>0.39</c:v>
                </c:pt>
                <c:pt idx="598">
                  <c:v>0.39</c:v>
                </c:pt>
                <c:pt idx="599">
                  <c:v>0.39</c:v>
                </c:pt>
                <c:pt idx="600">
                  <c:v>0.39</c:v>
                </c:pt>
                <c:pt idx="601">
                  <c:v>0.39</c:v>
                </c:pt>
                <c:pt idx="602">
                  <c:v>0.39</c:v>
                </c:pt>
                <c:pt idx="603">
                  <c:v>0.39</c:v>
                </c:pt>
                <c:pt idx="604">
                  <c:v>0.39</c:v>
                </c:pt>
                <c:pt idx="605">
                  <c:v>0.39</c:v>
                </c:pt>
                <c:pt idx="606">
                  <c:v>0.39</c:v>
                </c:pt>
                <c:pt idx="607">
                  <c:v>0.39</c:v>
                </c:pt>
                <c:pt idx="608">
                  <c:v>0.39</c:v>
                </c:pt>
                <c:pt idx="609">
                  <c:v>0.39</c:v>
                </c:pt>
                <c:pt idx="610">
                  <c:v>0.39</c:v>
                </c:pt>
                <c:pt idx="611">
                  <c:v>0.39</c:v>
                </c:pt>
                <c:pt idx="612">
                  <c:v>0.39</c:v>
                </c:pt>
                <c:pt idx="613">
                  <c:v>0.39</c:v>
                </c:pt>
                <c:pt idx="614">
                  <c:v>0.39</c:v>
                </c:pt>
                <c:pt idx="615">
                  <c:v>0.39</c:v>
                </c:pt>
                <c:pt idx="616">
                  <c:v>0.39</c:v>
                </c:pt>
                <c:pt idx="617">
                  <c:v>0.39</c:v>
                </c:pt>
                <c:pt idx="618">
                  <c:v>0.39</c:v>
                </c:pt>
                <c:pt idx="619">
                  <c:v>0.39</c:v>
                </c:pt>
                <c:pt idx="620">
                  <c:v>0.39</c:v>
                </c:pt>
                <c:pt idx="621">
                  <c:v>0.39</c:v>
                </c:pt>
                <c:pt idx="622">
                  <c:v>0.390000000000002</c:v>
                </c:pt>
                <c:pt idx="623">
                  <c:v>0.390000000000002</c:v>
                </c:pt>
                <c:pt idx="624">
                  <c:v>0.390000000000002</c:v>
                </c:pt>
                <c:pt idx="625">
                  <c:v>0.390000000000002</c:v>
                </c:pt>
                <c:pt idx="626">
                  <c:v>0.390000000000002</c:v>
                </c:pt>
                <c:pt idx="627">
                  <c:v>0.390000000000002</c:v>
                </c:pt>
                <c:pt idx="628">
                  <c:v>0.390000000000002</c:v>
                </c:pt>
                <c:pt idx="629">
                  <c:v>0.390000000000002</c:v>
                </c:pt>
                <c:pt idx="630">
                  <c:v>0.390000000000002</c:v>
                </c:pt>
                <c:pt idx="631">
                  <c:v>0.390000000000002</c:v>
                </c:pt>
                <c:pt idx="632">
                  <c:v>0.390000000000002</c:v>
                </c:pt>
                <c:pt idx="633">
                  <c:v>0.390000000000002</c:v>
                </c:pt>
                <c:pt idx="634">
                  <c:v>0.390000000000002</c:v>
                </c:pt>
                <c:pt idx="635">
                  <c:v>0.390000000000002</c:v>
                </c:pt>
                <c:pt idx="636">
                  <c:v>0.390000000000002</c:v>
                </c:pt>
                <c:pt idx="637">
                  <c:v>0.390000000000002</c:v>
                </c:pt>
                <c:pt idx="638">
                  <c:v>0.390000000000002</c:v>
                </c:pt>
                <c:pt idx="639">
                  <c:v>0.390000000000002</c:v>
                </c:pt>
                <c:pt idx="640">
                  <c:v>0.390000000000002</c:v>
                </c:pt>
                <c:pt idx="641">
                  <c:v>0.390000000000002</c:v>
                </c:pt>
                <c:pt idx="642">
                  <c:v>0.39</c:v>
                </c:pt>
                <c:pt idx="643">
                  <c:v>0.39</c:v>
                </c:pt>
                <c:pt idx="644">
                  <c:v>0.39</c:v>
                </c:pt>
                <c:pt idx="645">
                  <c:v>0.39</c:v>
                </c:pt>
                <c:pt idx="646">
                  <c:v>0.39</c:v>
                </c:pt>
                <c:pt idx="647">
                  <c:v>0.39</c:v>
                </c:pt>
                <c:pt idx="648">
                  <c:v>0.39</c:v>
                </c:pt>
                <c:pt idx="649">
                  <c:v>0.39</c:v>
                </c:pt>
                <c:pt idx="650">
                  <c:v>0.39</c:v>
                </c:pt>
                <c:pt idx="651">
                  <c:v>0.39</c:v>
                </c:pt>
                <c:pt idx="652">
                  <c:v>0.39</c:v>
                </c:pt>
                <c:pt idx="653">
                  <c:v>0.39</c:v>
                </c:pt>
                <c:pt idx="654">
                  <c:v>0.39</c:v>
                </c:pt>
                <c:pt idx="655">
                  <c:v>0.39</c:v>
                </c:pt>
                <c:pt idx="656">
                  <c:v>0.39</c:v>
                </c:pt>
                <c:pt idx="657">
                  <c:v>0.39</c:v>
                </c:pt>
                <c:pt idx="658">
                  <c:v>0.39</c:v>
                </c:pt>
                <c:pt idx="659">
                  <c:v>0.39</c:v>
                </c:pt>
                <c:pt idx="660">
                  <c:v>0.39</c:v>
                </c:pt>
                <c:pt idx="661">
                  <c:v>0.39</c:v>
                </c:pt>
                <c:pt idx="662">
                  <c:v>0.39</c:v>
                </c:pt>
                <c:pt idx="663">
                  <c:v>0.39</c:v>
                </c:pt>
                <c:pt idx="664">
                  <c:v>0.39</c:v>
                </c:pt>
                <c:pt idx="665">
                  <c:v>0.39</c:v>
                </c:pt>
                <c:pt idx="666">
                  <c:v>0.39</c:v>
                </c:pt>
                <c:pt idx="667">
                  <c:v>0.39</c:v>
                </c:pt>
                <c:pt idx="668">
                  <c:v>0.39</c:v>
                </c:pt>
                <c:pt idx="669">
                  <c:v>0.39</c:v>
                </c:pt>
                <c:pt idx="670">
                  <c:v>0.39</c:v>
                </c:pt>
                <c:pt idx="671">
                  <c:v>0.39</c:v>
                </c:pt>
                <c:pt idx="672">
                  <c:v>0.39</c:v>
                </c:pt>
                <c:pt idx="673">
                  <c:v>0.39</c:v>
                </c:pt>
                <c:pt idx="674">
                  <c:v>0.39</c:v>
                </c:pt>
                <c:pt idx="675">
                  <c:v>0.39</c:v>
                </c:pt>
                <c:pt idx="676">
                  <c:v>0.39</c:v>
                </c:pt>
                <c:pt idx="677">
                  <c:v>0.39</c:v>
                </c:pt>
                <c:pt idx="678">
                  <c:v>0.39</c:v>
                </c:pt>
                <c:pt idx="679">
                  <c:v>0.39</c:v>
                </c:pt>
                <c:pt idx="680">
                  <c:v>0.39</c:v>
                </c:pt>
                <c:pt idx="681">
                  <c:v>0.39</c:v>
                </c:pt>
                <c:pt idx="682">
                  <c:v>0.39</c:v>
                </c:pt>
                <c:pt idx="683">
                  <c:v>0.39</c:v>
                </c:pt>
                <c:pt idx="684">
                  <c:v>0.39</c:v>
                </c:pt>
                <c:pt idx="685">
                  <c:v>0.39</c:v>
                </c:pt>
                <c:pt idx="686">
                  <c:v>0.39</c:v>
                </c:pt>
                <c:pt idx="687">
                  <c:v>0.39</c:v>
                </c:pt>
                <c:pt idx="688">
                  <c:v>0.39</c:v>
                </c:pt>
                <c:pt idx="689">
                  <c:v>0.39</c:v>
                </c:pt>
                <c:pt idx="690">
                  <c:v>0.39</c:v>
                </c:pt>
                <c:pt idx="691">
                  <c:v>0.39</c:v>
                </c:pt>
                <c:pt idx="692">
                  <c:v>0.39</c:v>
                </c:pt>
                <c:pt idx="693">
                  <c:v>0.39</c:v>
                </c:pt>
                <c:pt idx="694">
                  <c:v>0.39</c:v>
                </c:pt>
                <c:pt idx="695">
                  <c:v>0.39</c:v>
                </c:pt>
                <c:pt idx="696">
                  <c:v>0.39</c:v>
                </c:pt>
                <c:pt idx="697">
                  <c:v>0.39</c:v>
                </c:pt>
                <c:pt idx="698">
                  <c:v>0.39</c:v>
                </c:pt>
                <c:pt idx="699">
                  <c:v>0.39</c:v>
                </c:pt>
                <c:pt idx="700">
                  <c:v>0.39</c:v>
                </c:pt>
                <c:pt idx="701">
                  <c:v>0.39</c:v>
                </c:pt>
                <c:pt idx="702">
                  <c:v>0.39</c:v>
                </c:pt>
                <c:pt idx="703">
                  <c:v>0.39</c:v>
                </c:pt>
                <c:pt idx="704">
                  <c:v>0.39</c:v>
                </c:pt>
                <c:pt idx="705">
                  <c:v>0.39</c:v>
                </c:pt>
                <c:pt idx="706">
                  <c:v>0.39</c:v>
                </c:pt>
                <c:pt idx="707">
                  <c:v>0.39</c:v>
                </c:pt>
                <c:pt idx="708">
                  <c:v>0.39</c:v>
                </c:pt>
                <c:pt idx="709">
                  <c:v>0.39</c:v>
                </c:pt>
                <c:pt idx="710">
                  <c:v>0.39</c:v>
                </c:pt>
                <c:pt idx="711">
                  <c:v>0.39</c:v>
                </c:pt>
                <c:pt idx="712">
                  <c:v>0.39</c:v>
                </c:pt>
                <c:pt idx="713">
                  <c:v>0.39</c:v>
                </c:pt>
                <c:pt idx="714">
                  <c:v>0.39</c:v>
                </c:pt>
                <c:pt idx="715">
                  <c:v>0.39</c:v>
                </c:pt>
                <c:pt idx="716">
                  <c:v>0.39</c:v>
                </c:pt>
                <c:pt idx="717">
                  <c:v>0.39</c:v>
                </c:pt>
                <c:pt idx="718">
                  <c:v>0.39</c:v>
                </c:pt>
                <c:pt idx="719">
                  <c:v>0.39</c:v>
                </c:pt>
                <c:pt idx="720">
                  <c:v>0.39</c:v>
                </c:pt>
                <c:pt idx="721">
                  <c:v>0.39</c:v>
                </c:pt>
                <c:pt idx="722">
                  <c:v>0.39</c:v>
                </c:pt>
                <c:pt idx="723">
                  <c:v>0.39</c:v>
                </c:pt>
                <c:pt idx="724">
                  <c:v>0.39</c:v>
                </c:pt>
                <c:pt idx="725">
                  <c:v>0.39</c:v>
                </c:pt>
                <c:pt idx="726">
                  <c:v>0.39</c:v>
                </c:pt>
                <c:pt idx="727">
                  <c:v>0.39</c:v>
                </c:pt>
                <c:pt idx="728">
                  <c:v>0.39</c:v>
                </c:pt>
                <c:pt idx="729">
                  <c:v>0.39</c:v>
                </c:pt>
                <c:pt idx="730">
                  <c:v>0.39</c:v>
                </c:pt>
                <c:pt idx="731">
                  <c:v>0.39</c:v>
                </c:pt>
                <c:pt idx="732">
                  <c:v>0.39</c:v>
                </c:pt>
                <c:pt idx="733">
                  <c:v>0.39</c:v>
                </c:pt>
                <c:pt idx="734">
                  <c:v>0.39</c:v>
                </c:pt>
                <c:pt idx="735">
                  <c:v>0.39</c:v>
                </c:pt>
                <c:pt idx="736">
                  <c:v>0.39</c:v>
                </c:pt>
                <c:pt idx="737">
                  <c:v>0.39</c:v>
                </c:pt>
                <c:pt idx="738">
                  <c:v>0.39</c:v>
                </c:pt>
                <c:pt idx="739">
                  <c:v>0.39</c:v>
                </c:pt>
                <c:pt idx="740">
                  <c:v>0.39</c:v>
                </c:pt>
                <c:pt idx="741">
                  <c:v>0.39</c:v>
                </c:pt>
                <c:pt idx="742">
                  <c:v>0.39</c:v>
                </c:pt>
                <c:pt idx="743">
                  <c:v>0.39</c:v>
                </c:pt>
                <c:pt idx="744">
                  <c:v>0.39</c:v>
                </c:pt>
                <c:pt idx="745">
                  <c:v>0.39</c:v>
                </c:pt>
                <c:pt idx="746">
                  <c:v>0.39</c:v>
                </c:pt>
                <c:pt idx="747">
                  <c:v>0.39</c:v>
                </c:pt>
                <c:pt idx="748">
                  <c:v>0.39</c:v>
                </c:pt>
                <c:pt idx="749">
                  <c:v>0.39</c:v>
                </c:pt>
                <c:pt idx="750">
                  <c:v>0.39</c:v>
                </c:pt>
                <c:pt idx="751">
                  <c:v>0.39</c:v>
                </c:pt>
                <c:pt idx="752">
                  <c:v>0.39</c:v>
                </c:pt>
                <c:pt idx="753">
                  <c:v>0.39</c:v>
                </c:pt>
                <c:pt idx="754">
                  <c:v>0.39</c:v>
                </c:pt>
                <c:pt idx="755">
                  <c:v>0.39</c:v>
                </c:pt>
                <c:pt idx="756">
                  <c:v>0.39</c:v>
                </c:pt>
                <c:pt idx="757">
                  <c:v>0.39</c:v>
                </c:pt>
                <c:pt idx="758">
                  <c:v>0.39</c:v>
                </c:pt>
                <c:pt idx="759">
                  <c:v>0.39</c:v>
                </c:pt>
                <c:pt idx="760">
                  <c:v>0.39</c:v>
                </c:pt>
                <c:pt idx="761">
                  <c:v>0.39</c:v>
                </c:pt>
                <c:pt idx="762">
                  <c:v>0.39</c:v>
                </c:pt>
                <c:pt idx="763">
                  <c:v>0.39</c:v>
                </c:pt>
                <c:pt idx="764">
                  <c:v>0.39</c:v>
                </c:pt>
                <c:pt idx="765">
                  <c:v>0.39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'AV_tax calc v1.0'!$F$39</c:f>
              <c:strCache>
                <c:ptCount val="1"/>
                <c:pt idx="0">
                  <c:v>Average Tax Rate (RHS)</c:v>
                </c:pt>
              </c:strCache>
            </c:strRef>
          </c:tx>
          <c:spPr>
            <a:ln>
              <a:gradFill flip="none" rotWithShape="1">
                <a:gsLst>
                  <a:gs pos="67000">
                    <a:srgbClr val="FF0000"/>
                  </a:gs>
                  <a:gs pos="14000">
                    <a:srgbClr val="FFB77D"/>
                  </a:gs>
                </a:gsLst>
                <a:lin ang="0" scaled="1"/>
                <a:tileRect/>
              </a:gradFill>
            </a:ln>
          </c:spPr>
          <c:marker>
            <c:symbol val="none"/>
          </c:marker>
          <c:cat>
            <c:numRef>
              <c:f>'AV_tax calc v1.0'!$C$40:$C$805</c:f>
              <c:numCache>
                <c:formatCode>_(* #,##0_);_(* \(#,##0\);_(* "-"??_);_(@_)</c:formatCode>
                <c:ptCount val="766"/>
                <c:pt idx="0">
                  <c:v>38390.0</c:v>
                </c:pt>
                <c:pt idx="1">
                  <c:v>38490.0</c:v>
                </c:pt>
                <c:pt idx="2">
                  <c:v>38590.0</c:v>
                </c:pt>
                <c:pt idx="3">
                  <c:v>38690.0</c:v>
                </c:pt>
                <c:pt idx="4">
                  <c:v>38790.0</c:v>
                </c:pt>
                <c:pt idx="5">
                  <c:v>38890.0</c:v>
                </c:pt>
                <c:pt idx="6">
                  <c:v>38990.0</c:v>
                </c:pt>
                <c:pt idx="7">
                  <c:v>39090.0</c:v>
                </c:pt>
                <c:pt idx="8">
                  <c:v>39190.0</c:v>
                </c:pt>
                <c:pt idx="9">
                  <c:v>39290.0</c:v>
                </c:pt>
                <c:pt idx="10">
                  <c:v>39390.0</c:v>
                </c:pt>
                <c:pt idx="11">
                  <c:v>39490.0</c:v>
                </c:pt>
                <c:pt idx="12">
                  <c:v>39590.0</c:v>
                </c:pt>
                <c:pt idx="13">
                  <c:v>39690.0</c:v>
                </c:pt>
                <c:pt idx="14">
                  <c:v>39790.0</c:v>
                </c:pt>
                <c:pt idx="15">
                  <c:v>39890.0</c:v>
                </c:pt>
                <c:pt idx="16">
                  <c:v>39990.0</c:v>
                </c:pt>
                <c:pt idx="17">
                  <c:v>40090.0</c:v>
                </c:pt>
                <c:pt idx="18">
                  <c:v>40190.0</c:v>
                </c:pt>
                <c:pt idx="19">
                  <c:v>40290.0</c:v>
                </c:pt>
                <c:pt idx="20">
                  <c:v>40390.0</c:v>
                </c:pt>
                <c:pt idx="21">
                  <c:v>40490.0</c:v>
                </c:pt>
                <c:pt idx="22">
                  <c:v>40590.0</c:v>
                </c:pt>
                <c:pt idx="23">
                  <c:v>40690.0</c:v>
                </c:pt>
                <c:pt idx="24">
                  <c:v>40790.0</c:v>
                </c:pt>
                <c:pt idx="25">
                  <c:v>40890.0</c:v>
                </c:pt>
                <c:pt idx="26">
                  <c:v>40990.0</c:v>
                </c:pt>
                <c:pt idx="27">
                  <c:v>41090.0</c:v>
                </c:pt>
                <c:pt idx="28">
                  <c:v>41190.0</c:v>
                </c:pt>
                <c:pt idx="29">
                  <c:v>41290.0</c:v>
                </c:pt>
                <c:pt idx="30">
                  <c:v>41390.0</c:v>
                </c:pt>
                <c:pt idx="31">
                  <c:v>41490.0</c:v>
                </c:pt>
                <c:pt idx="32">
                  <c:v>41590.0</c:v>
                </c:pt>
                <c:pt idx="33">
                  <c:v>41690.0</c:v>
                </c:pt>
                <c:pt idx="34">
                  <c:v>41790.0</c:v>
                </c:pt>
                <c:pt idx="35">
                  <c:v>41890.0</c:v>
                </c:pt>
                <c:pt idx="36">
                  <c:v>41990.0</c:v>
                </c:pt>
                <c:pt idx="37">
                  <c:v>42090.0</c:v>
                </c:pt>
                <c:pt idx="38">
                  <c:v>42190.0</c:v>
                </c:pt>
                <c:pt idx="39">
                  <c:v>42290.0</c:v>
                </c:pt>
                <c:pt idx="40">
                  <c:v>42390.0</c:v>
                </c:pt>
                <c:pt idx="41">
                  <c:v>42490.0</c:v>
                </c:pt>
                <c:pt idx="42">
                  <c:v>42590.0</c:v>
                </c:pt>
                <c:pt idx="43">
                  <c:v>42690.0</c:v>
                </c:pt>
                <c:pt idx="44">
                  <c:v>42790.0</c:v>
                </c:pt>
                <c:pt idx="45">
                  <c:v>42890.0</c:v>
                </c:pt>
                <c:pt idx="46">
                  <c:v>42990.0</c:v>
                </c:pt>
                <c:pt idx="47">
                  <c:v>43090.0</c:v>
                </c:pt>
                <c:pt idx="48">
                  <c:v>43190.0</c:v>
                </c:pt>
                <c:pt idx="49">
                  <c:v>43290.0</c:v>
                </c:pt>
                <c:pt idx="50">
                  <c:v>43390.0</c:v>
                </c:pt>
                <c:pt idx="51">
                  <c:v>43490.0</c:v>
                </c:pt>
                <c:pt idx="52">
                  <c:v>43590.0</c:v>
                </c:pt>
                <c:pt idx="53">
                  <c:v>43690.0</c:v>
                </c:pt>
                <c:pt idx="54">
                  <c:v>43790.0</c:v>
                </c:pt>
                <c:pt idx="55">
                  <c:v>43890.0</c:v>
                </c:pt>
                <c:pt idx="56">
                  <c:v>43990.0</c:v>
                </c:pt>
                <c:pt idx="57">
                  <c:v>44090.0</c:v>
                </c:pt>
                <c:pt idx="58">
                  <c:v>44190.0</c:v>
                </c:pt>
                <c:pt idx="59">
                  <c:v>44290.0</c:v>
                </c:pt>
                <c:pt idx="60">
                  <c:v>44390.0</c:v>
                </c:pt>
                <c:pt idx="61">
                  <c:v>44490.0</c:v>
                </c:pt>
                <c:pt idx="62">
                  <c:v>44590.0</c:v>
                </c:pt>
                <c:pt idx="63">
                  <c:v>44690.0</c:v>
                </c:pt>
                <c:pt idx="64">
                  <c:v>44790.0</c:v>
                </c:pt>
                <c:pt idx="65">
                  <c:v>44890.0</c:v>
                </c:pt>
                <c:pt idx="66">
                  <c:v>44990.0</c:v>
                </c:pt>
                <c:pt idx="67">
                  <c:v>45090.0</c:v>
                </c:pt>
                <c:pt idx="68">
                  <c:v>45190.0</c:v>
                </c:pt>
                <c:pt idx="69">
                  <c:v>45290.0</c:v>
                </c:pt>
                <c:pt idx="70">
                  <c:v>45390.0</c:v>
                </c:pt>
                <c:pt idx="71">
                  <c:v>45490.0</c:v>
                </c:pt>
                <c:pt idx="72">
                  <c:v>45590.0</c:v>
                </c:pt>
                <c:pt idx="73">
                  <c:v>45690.0</c:v>
                </c:pt>
                <c:pt idx="74">
                  <c:v>45790.0</c:v>
                </c:pt>
                <c:pt idx="75">
                  <c:v>45890.0</c:v>
                </c:pt>
                <c:pt idx="76">
                  <c:v>45990.0</c:v>
                </c:pt>
                <c:pt idx="77">
                  <c:v>46090.0</c:v>
                </c:pt>
                <c:pt idx="78">
                  <c:v>46190.0</c:v>
                </c:pt>
                <c:pt idx="79">
                  <c:v>46290.0</c:v>
                </c:pt>
                <c:pt idx="80">
                  <c:v>46390.0</c:v>
                </c:pt>
                <c:pt idx="81">
                  <c:v>46490.0</c:v>
                </c:pt>
                <c:pt idx="82">
                  <c:v>46590.0</c:v>
                </c:pt>
                <c:pt idx="83">
                  <c:v>46690.0</c:v>
                </c:pt>
                <c:pt idx="84">
                  <c:v>46790.0</c:v>
                </c:pt>
                <c:pt idx="85">
                  <c:v>46890.0</c:v>
                </c:pt>
                <c:pt idx="86">
                  <c:v>46990.0</c:v>
                </c:pt>
                <c:pt idx="87">
                  <c:v>47090.0</c:v>
                </c:pt>
                <c:pt idx="88">
                  <c:v>47190.0</c:v>
                </c:pt>
                <c:pt idx="89">
                  <c:v>47290.0</c:v>
                </c:pt>
                <c:pt idx="90">
                  <c:v>47390.0</c:v>
                </c:pt>
                <c:pt idx="91">
                  <c:v>47490.0</c:v>
                </c:pt>
                <c:pt idx="92">
                  <c:v>47590.0</c:v>
                </c:pt>
                <c:pt idx="93">
                  <c:v>47690.0</c:v>
                </c:pt>
                <c:pt idx="94">
                  <c:v>47790.0</c:v>
                </c:pt>
                <c:pt idx="95">
                  <c:v>47890.0</c:v>
                </c:pt>
                <c:pt idx="96">
                  <c:v>47990.0</c:v>
                </c:pt>
                <c:pt idx="97">
                  <c:v>48090.0</c:v>
                </c:pt>
                <c:pt idx="98">
                  <c:v>48190.0</c:v>
                </c:pt>
                <c:pt idx="99">
                  <c:v>48290.0</c:v>
                </c:pt>
                <c:pt idx="100">
                  <c:v>48390.0</c:v>
                </c:pt>
                <c:pt idx="101">
                  <c:v>48490.0</c:v>
                </c:pt>
                <c:pt idx="102">
                  <c:v>48590.0</c:v>
                </c:pt>
                <c:pt idx="103">
                  <c:v>48690.0</c:v>
                </c:pt>
                <c:pt idx="104">
                  <c:v>48790.0</c:v>
                </c:pt>
                <c:pt idx="105">
                  <c:v>48890.0</c:v>
                </c:pt>
                <c:pt idx="106">
                  <c:v>48990.0</c:v>
                </c:pt>
                <c:pt idx="107">
                  <c:v>49090.0</c:v>
                </c:pt>
                <c:pt idx="108">
                  <c:v>49190.0</c:v>
                </c:pt>
                <c:pt idx="109">
                  <c:v>49290.0</c:v>
                </c:pt>
                <c:pt idx="110">
                  <c:v>49390.0</c:v>
                </c:pt>
                <c:pt idx="111">
                  <c:v>49490.0</c:v>
                </c:pt>
                <c:pt idx="112">
                  <c:v>49590.0</c:v>
                </c:pt>
                <c:pt idx="113">
                  <c:v>49690.0</c:v>
                </c:pt>
                <c:pt idx="114">
                  <c:v>49790.0</c:v>
                </c:pt>
                <c:pt idx="115">
                  <c:v>49890.0</c:v>
                </c:pt>
                <c:pt idx="116">
                  <c:v>49990.0</c:v>
                </c:pt>
                <c:pt idx="117">
                  <c:v>50090.0</c:v>
                </c:pt>
                <c:pt idx="118">
                  <c:v>50190.0</c:v>
                </c:pt>
                <c:pt idx="119">
                  <c:v>50290.0</c:v>
                </c:pt>
                <c:pt idx="120">
                  <c:v>50390.0</c:v>
                </c:pt>
                <c:pt idx="121">
                  <c:v>50490.0</c:v>
                </c:pt>
                <c:pt idx="122">
                  <c:v>50590.0</c:v>
                </c:pt>
                <c:pt idx="123">
                  <c:v>50690.0</c:v>
                </c:pt>
                <c:pt idx="124">
                  <c:v>50790.0</c:v>
                </c:pt>
                <c:pt idx="125">
                  <c:v>50890.0</c:v>
                </c:pt>
                <c:pt idx="126">
                  <c:v>50990.0</c:v>
                </c:pt>
                <c:pt idx="127">
                  <c:v>51090.0</c:v>
                </c:pt>
                <c:pt idx="128">
                  <c:v>51190.0</c:v>
                </c:pt>
                <c:pt idx="129">
                  <c:v>51290.0</c:v>
                </c:pt>
                <c:pt idx="130">
                  <c:v>51390.0</c:v>
                </c:pt>
                <c:pt idx="131">
                  <c:v>51490.0</c:v>
                </c:pt>
                <c:pt idx="132">
                  <c:v>51590.0</c:v>
                </c:pt>
                <c:pt idx="133">
                  <c:v>51690.0</c:v>
                </c:pt>
                <c:pt idx="134">
                  <c:v>51790.0</c:v>
                </c:pt>
                <c:pt idx="135">
                  <c:v>51890.0</c:v>
                </c:pt>
                <c:pt idx="136">
                  <c:v>51990.0</c:v>
                </c:pt>
                <c:pt idx="137">
                  <c:v>52090.0</c:v>
                </c:pt>
                <c:pt idx="138">
                  <c:v>52190.0</c:v>
                </c:pt>
                <c:pt idx="139">
                  <c:v>52290.0</c:v>
                </c:pt>
                <c:pt idx="140">
                  <c:v>52390.0</c:v>
                </c:pt>
                <c:pt idx="141">
                  <c:v>52490.0</c:v>
                </c:pt>
                <c:pt idx="142">
                  <c:v>52590.0</c:v>
                </c:pt>
                <c:pt idx="143">
                  <c:v>52690.0</c:v>
                </c:pt>
                <c:pt idx="144">
                  <c:v>52790.0</c:v>
                </c:pt>
                <c:pt idx="145">
                  <c:v>52890.0</c:v>
                </c:pt>
                <c:pt idx="146">
                  <c:v>52990.0</c:v>
                </c:pt>
                <c:pt idx="147">
                  <c:v>53090.0</c:v>
                </c:pt>
                <c:pt idx="148">
                  <c:v>53190.0</c:v>
                </c:pt>
                <c:pt idx="149">
                  <c:v>53290.0</c:v>
                </c:pt>
                <c:pt idx="150">
                  <c:v>53390.0</c:v>
                </c:pt>
                <c:pt idx="151">
                  <c:v>53490.0</c:v>
                </c:pt>
                <c:pt idx="152">
                  <c:v>53590.0</c:v>
                </c:pt>
                <c:pt idx="153">
                  <c:v>53690.0</c:v>
                </c:pt>
                <c:pt idx="154">
                  <c:v>53790.0</c:v>
                </c:pt>
                <c:pt idx="155">
                  <c:v>53890.0</c:v>
                </c:pt>
                <c:pt idx="156">
                  <c:v>53990.0</c:v>
                </c:pt>
                <c:pt idx="157">
                  <c:v>54090.0</c:v>
                </c:pt>
                <c:pt idx="158">
                  <c:v>54190.0</c:v>
                </c:pt>
                <c:pt idx="159">
                  <c:v>54290.0</c:v>
                </c:pt>
                <c:pt idx="160">
                  <c:v>54390.0</c:v>
                </c:pt>
                <c:pt idx="161">
                  <c:v>54490.0</c:v>
                </c:pt>
                <c:pt idx="162">
                  <c:v>54590.0</c:v>
                </c:pt>
                <c:pt idx="163">
                  <c:v>54690.0</c:v>
                </c:pt>
                <c:pt idx="164">
                  <c:v>54790.0</c:v>
                </c:pt>
                <c:pt idx="165">
                  <c:v>54890.0</c:v>
                </c:pt>
                <c:pt idx="166">
                  <c:v>54990.0</c:v>
                </c:pt>
                <c:pt idx="167">
                  <c:v>55090.0</c:v>
                </c:pt>
                <c:pt idx="168">
                  <c:v>55190.0</c:v>
                </c:pt>
                <c:pt idx="169">
                  <c:v>55290.0</c:v>
                </c:pt>
                <c:pt idx="170">
                  <c:v>55390.0</c:v>
                </c:pt>
                <c:pt idx="171">
                  <c:v>55490.0</c:v>
                </c:pt>
                <c:pt idx="172">
                  <c:v>55590.0</c:v>
                </c:pt>
                <c:pt idx="173">
                  <c:v>55690.0</c:v>
                </c:pt>
                <c:pt idx="174">
                  <c:v>55790.0</c:v>
                </c:pt>
                <c:pt idx="175">
                  <c:v>55890.0</c:v>
                </c:pt>
                <c:pt idx="176">
                  <c:v>55990.0</c:v>
                </c:pt>
                <c:pt idx="177">
                  <c:v>56090.0</c:v>
                </c:pt>
                <c:pt idx="178">
                  <c:v>56190.0</c:v>
                </c:pt>
                <c:pt idx="179">
                  <c:v>56290.0</c:v>
                </c:pt>
                <c:pt idx="180">
                  <c:v>56390.0</c:v>
                </c:pt>
                <c:pt idx="181">
                  <c:v>56490.0</c:v>
                </c:pt>
                <c:pt idx="182">
                  <c:v>56590.0</c:v>
                </c:pt>
                <c:pt idx="183">
                  <c:v>56690.0</c:v>
                </c:pt>
                <c:pt idx="184">
                  <c:v>56790.0</c:v>
                </c:pt>
                <c:pt idx="185">
                  <c:v>56890.0</c:v>
                </c:pt>
                <c:pt idx="186">
                  <c:v>56990.0</c:v>
                </c:pt>
                <c:pt idx="187">
                  <c:v>57090.0</c:v>
                </c:pt>
                <c:pt idx="188">
                  <c:v>57190.0</c:v>
                </c:pt>
                <c:pt idx="189">
                  <c:v>57290.0</c:v>
                </c:pt>
                <c:pt idx="190">
                  <c:v>57390.0</c:v>
                </c:pt>
                <c:pt idx="191">
                  <c:v>57490.0</c:v>
                </c:pt>
                <c:pt idx="192">
                  <c:v>57590.0</c:v>
                </c:pt>
                <c:pt idx="193">
                  <c:v>57690.0</c:v>
                </c:pt>
                <c:pt idx="194">
                  <c:v>57790.0</c:v>
                </c:pt>
                <c:pt idx="195">
                  <c:v>57890.0</c:v>
                </c:pt>
                <c:pt idx="196">
                  <c:v>57990.0</c:v>
                </c:pt>
                <c:pt idx="197">
                  <c:v>58090.0</c:v>
                </c:pt>
                <c:pt idx="198">
                  <c:v>58190.0</c:v>
                </c:pt>
                <c:pt idx="199">
                  <c:v>58290.0</c:v>
                </c:pt>
                <c:pt idx="200">
                  <c:v>58390.0</c:v>
                </c:pt>
                <c:pt idx="201">
                  <c:v>58490.0</c:v>
                </c:pt>
                <c:pt idx="202">
                  <c:v>58590.0</c:v>
                </c:pt>
                <c:pt idx="203">
                  <c:v>58690.0</c:v>
                </c:pt>
                <c:pt idx="204">
                  <c:v>58790.0</c:v>
                </c:pt>
                <c:pt idx="205">
                  <c:v>58890.0</c:v>
                </c:pt>
                <c:pt idx="206">
                  <c:v>58990.0</c:v>
                </c:pt>
                <c:pt idx="207">
                  <c:v>59090.0</c:v>
                </c:pt>
                <c:pt idx="208">
                  <c:v>59190.0</c:v>
                </c:pt>
                <c:pt idx="209">
                  <c:v>59290.0</c:v>
                </c:pt>
                <c:pt idx="210">
                  <c:v>59390.0</c:v>
                </c:pt>
                <c:pt idx="211">
                  <c:v>59490.0</c:v>
                </c:pt>
                <c:pt idx="212">
                  <c:v>59590.0</c:v>
                </c:pt>
                <c:pt idx="213">
                  <c:v>59690.0</c:v>
                </c:pt>
                <c:pt idx="214">
                  <c:v>59790.0</c:v>
                </c:pt>
                <c:pt idx="215">
                  <c:v>59890.0</c:v>
                </c:pt>
                <c:pt idx="216">
                  <c:v>59990.0</c:v>
                </c:pt>
                <c:pt idx="217">
                  <c:v>60090.0</c:v>
                </c:pt>
                <c:pt idx="218">
                  <c:v>60190.0</c:v>
                </c:pt>
                <c:pt idx="219">
                  <c:v>60290.0</c:v>
                </c:pt>
                <c:pt idx="220">
                  <c:v>60390.0</c:v>
                </c:pt>
                <c:pt idx="221">
                  <c:v>60490.0</c:v>
                </c:pt>
                <c:pt idx="222">
                  <c:v>60590.0</c:v>
                </c:pt>
                <c:pt idx="223">
                  <c:v>60690.0</c:v>
                </c:pt>
                <c:pt idx="224">
                  <c:v>60790.0</c:v>
                </c:pt>
                <c:pt idx="225">
                  <c:v>60890.0</c:v>
                </c:pt>
                <c:pt idx="226">
                  <c:v>60990.0</c:v>
                </c:pt>
                <c:pt idx="227">
                  <c:v>61090.0</c:v>
                </c:pt>
                <c:pt idx="228">
                  <c:v>61190.0</c:v>
                </c:pt>
                <c:pt idx="229">
                  <c:v>61290.0</c:v>
                </c:pt>
                <c:pt idx="230">
                  <c:v>61390.0</c:v>
                </c:pt>
                <c:pt idx="231">
                  <c:v>61490.0</c:v>
                </c:pt>
                <c:pt idx="232">
                  <c:v>61590.0</c:v>
                </c:pt>
                <c:pt idx="233">
                  <c:v>61690.0</c:v>
                </c:pt>
                <c:pt idx="234">
                  <c:v>61790.0</c:v>
                </c:pt>
                <c:pt idx="235">
                  <c:v>61890.0</c:v>
                </c:pt>
                <c:pt idx="236">
                  <c:v>61990.0</c:v>
                </c:pt>
                <c:pt idx="237">
                  <c:v>62090.0</c:v>
                </c:pt>
                <c:pt idx="238">
                  <c:v>62190.0</c:v>
                </c:pt>
                <c:pt idx="239">
                  <c:v>62290.0</c:v>
                </c:pt>
                <c:pt idx="240">
                  <c:v>62390.0</c:v>
                </c:pt>
                <c:pt idx="241">
                  <c:v>62490.0</c:v>
                </c:pt>
                <c:pt idx="242">
                  <c:v>62590.0</c:v>
                </c:pt>
                <c:pt idx="243">
                  <c:v>62690.0</c:v>
                </c:pt>
                <c:pt idx="244">
                  <c:v>62790.0</c:v>
                </c:pt>
                <c:pt idx="245">
                  <c:v>62890.0</c:v>
                </c:pt>
                <c:pt idx="246">
                  <c:v>62990.0</c:v>
                </c:pt>
                <c:pt idx="247">
                  <c:v>63090.0</c:v>
                </c:pt>
                <c:pt idx="248">
                  <c:v>63190.0</c:v>
                </c:pt>
                <c:pt idx="249">
                  <c:v>63290.0</c:v>
                </c:pt>
                <c:pt idx="250">
                  <c:v>63390.0</c:v>
                </c:pt>
                <c:pt idx="251">
                  <c:v>63490.0</c:v>
                </c:pt>
                <c:pt idx="252">
                  <c:v>63590.0</c:v>
                </c:pt>
                <c:pt idx="253">
                  <c:v>63690.0</c:v>
                </c:pt>
                <c:pt idx="254">
                  <c:v>63790.0</c:v>
                </c:pt>
                <c:pt idx="255">
                  <c:v>63890.0</c:v>
                </c:pt>
                <c:pt idx="256">
                  <c:v>63990.0</c:v>
                </c:pt>
                <c:pt idx="257">
                  <c:v>64090.0</c:v>
                </c:pt>
                <c:pt idx="258">
                  <c:v>64190.0</c:v>
                </c:pt>
                <c:pt idx="259">
                  <c:v>64290.0</c:v>
                </c:pt>
                <c:pt idx="260">
                  <c:v>64390.0</c:v>
                </c:pt>
                <c:pt idx="261">
                  <c:v>64490.0</c:v>
                </c:pt>
                <c:pt idx="262">
                  <c:v>64590.0</c:v>
                </c:pt>
                <c:pt idx="263">
                  <c:v>64690.0</c:v>
                </c:pt>
                <c:pt idx="264">
                  <c:v>64790.0</c:v>
                </c:pt>
                <c:pt idx="265">
                  <c:v>64890.0</c:v>
                </c:pt>
                <c:pt idx="266">
                  <c:v>64990.0</c:v>
                </c:pt>
                <c:pt idx="267">
                  <c:v>65090.0</c:v>
                </c:pt>
                <c:pt idx="268">
                  <c:v>65190.0</c:v>
                </c:pt>
                <c:pt idx="269">
                  <c:v>65290.0</c:v>
                </c:pt>
                <c:pt idx="270">
                  <c:v>65390.0</c:v>
                </c:pt>
                <c:pt idx="271">
                  <c:v>65490.0</c:v>
                </c:pt>
                <c:pt idx="272">
                  <c:v>65590.0</c:v>
                </c:pt>
                <c:pt idx="273">
                  <c:v>65690.0</c:v>
                </c:pt>
                <c:pt idx="274">
                  <c:v>65790.0</c:v>
                </c:pt>
                <c:pt idx="275">
                  <c:v>65890.0</c:v>
                </c:pt>
                <c:pt idx="276">
                  <c:v>65990.0</c:v>
                </c:pt>
                <c:pt idx="277">
                  <c:v>66090.0</c:v>
                </c:pt>
                <c:pt idx="278">
                  <c:v>66190.0</c:v>
                </c:pt>
                <c:pt idx="279">
                  <c:v>66290.0</c:v>
                </c:pt>
                <c:pt idx="280">
                  <c:v>66390.0</c:v>
                </c:pt>
                <c:pt idx="281">
                  <c:v>66490.0</c:v>
                </c:pt>
                <c:pt idx="282">
                  <c:v>66590.0</c:v>
                </c:pt>
                <c:pt idx="283">
                  <c:v>66690.0</c:v>
                </c:pt>
                <c:pt idx="284">
                  <c:v>66790.0</c:v>
                </c:pt>
                <c:pt idx="285">
                  <c:v>66890.0</c:v>
                </c:pt>
                <c:pt idx="286">
                  <c:v>66990.0</c:v>
                </c:pt>
                <c:pt idx="287">
                  <c:v>67090.0</c:v>
                </c:pt>
                <c:pt idx="288">
                  <c:v>67190.0</c:v>
                </c:pt>
                <c:pt idx="289">
                  <c:v>67290.0</c:v>
                </c:pt>
                <c:pt idx="290">
                  <c:v>67390.0</c:v>
                </c:pt>
                <c:pt idx="291">
                  <c:v>67490.0</c:v>
                </c:pt>
                <c:pt idx="292">
                  <c:v>67590.0</c:v>
                </c:pt>
                <c:pt idx="293">
                  <c:v>67690.0</c:v>
                </c:pt>
                <c:pt idx="294">
                  <c:v>67790.0</c:v>
                </c:pt>
                <c:pt idx="295">
                  <c:v>67890.0</c:v>
                </c:pt>
                <c:pt idx="296">
                  <c:v>67990.0</c:v>
                </c:pt>
                <c:pt idx="297">
                  <c:v>68090.0</c:v>
                </c:pt>
                <c:pt idx="298">
                  <c:v>68190.0</c:v>
                </c:pt>
                <c:pt idx="299">
                  <c:v>68290.0</c:v>
                </c:pt>
                <c:pt idx="300">
                  <c:v>68390.0</c:v>
                </c:pt>
                <c:pt idx="301">
                  <c:v>68490.0</c:v>
                </c:pt>
                <c:pt idx="302">
                  <c:v>68590.0</c:v>
                </c:pt>
                <c:pt idx="303">
                  <c:v>68690.0</c:v>
                </c:pt>
                <c:pt idx="304">
                  <c:v>68790.0</c:v>
                </c:pt>
                <c:pt idx="305">
                  <c:v>68890.0</c:v>
                </c:pt>
                <c:pt idx="306">
                  <c:v>68990.0</c:v>
                </c:pt>
                <c:pt idx="307">
                  <c:v>69090.0</c:v>
                </c:pt>
                <c:pt idx="308">
                  <c:v>69190.0</c:v>
                </c:pt>
                <c:pt idx="309">
                  <c:v>69290.0</c:v>
                </c:pt>
                <c:pt idx="310">
                  <c:v>69390.0</c:v>
                </c:pt>
                <c:pt idx="311">
                  <c:v>69490.0</c:v>
                </c:pt>
                <c:pt idx="312">
                  <c:v>69590.0</c:v>
                </c:pt>
                <c:pt idx="313">
                  <c:v>69690.0</c:v>
                </c:pt>
                <c:pt idx="314">
                  <c:v>69790.0</c:v>
                </c:pt>
                <c:pt idx="315">
                  <c:v>69890.0</c:v>
                </c:pt>
                <c:pt idx="316">
                  <c:v>69990.0</c:v>
                </c:pt>
                <c:pt idx="317">
                  <c:v>70090.0</c:v>
                </c:pt>
                <c:pt idx="318">
                  <c:v>70190.0</c:v>
                </c:pt>
                <c:pt idx="319">
                  <c:v>70290.0</c:v>
                </c:pt>
                <c:pt idx="320">
                  <c:v>70390.0</c:v>
                </c:pt>
                <c:pt idx="321">
                  <c:v>70490.0</c:v>
                </c:pt>
                <c:pt idx="322">
                  <c:v>70590.0</c:v>
                </c:pt>
                <c:pt idx="323">
                  <c:v>70690.0</c:v>
                </c:pt>
                <c:pt idx="324">
                  <c:v>70790.0</c:v>
                </c:pt>
                <c:pt idx="325">
                  <c:v>70890.0</c:v>
                </c:pt>
                <c:pt idx="326">
                  <c:v>70990.0</c:v>
                </c:pt>
                <c:pt idx="327">
                  <c:v>71090.0</c:v>
                </c:pt>
                <c:pt idx="328">
                  <c:v>71190.0</c:v>
                </c:pt>
                <c:pt idx="329">
                  <c:v>71290.0</c:v>
                </c:pt>
                <c:pt idx="330">
                  <c:v>71390.0</c:v>
                </c:pt>
                <c:pt idx="331">
                  <c:v>71490.0</c:v>
                </c:pt>
                <c:pt idx="332">
                  <c:v>71590.0</c:v>
                </c:pt>
                <c:pt idx="333">
                  <c:v>71690.0</c:v>
                </c:pt>
                <c:pt idx="334">
                  <c:v>71790.0</c:v>
                </c:pt>
                <c:pt idx="335">
                  <c:v>71890.0</c:v>
                </c:pt>
                <c:pt idx="336">
                  <c:v>71990.0</c:v>
                </c:pt>
                <c:pt idx="337">
                  <c:v>72090.0</c:v>
                </c:pt>
                <c:pt idx="338">
                  <c:v>72190.0</c:v>
                </c:pt>
                <c:pt idx="339">
                  <c:v>72290.0</c:v>
                </c:pt>
                <c:pt idx="340">
                  <c:v>72390.0</c:v>
                </c:pt>
                <c:pt idx="341">
                  <c:v>72490.0</c:v>
                </c:pt>
                <c:pt idx="342">
                  <c:v>72590.0</c:v>
                </c:pt>
                <c:pt idx="343">
                  <c:v>72690.0</c:v>
                </c:pt>
                <c:pt idx="344">
                  <c:v>72790.0</c:v>
                </c:pt>
                <c:pt idx="345">
                  <c:v>72890.0</c:v>
                </c:pt>
                <c:pt idx="346">
                  <c:v>72990.0</c:v>
                </c:pt>
                <c:pt idx="347">
                  <c:v>73090.0</c:v>
                </c:pt>
                <c:pt idx="348">
                  <c:v>73190.0</c:v>
                </c:pt>
                <c:pt idx="349">
                  <c:v>73290.0</c:v>
                </c:pt>
                <c:pt idx="350">
                  <c:v>73390.0</c:v>
                </c:pt>
                <c:pt idx="351">
                  <c:v>73490.0</c:v>
                </c:pt>
                <c:pt idx="352">
                  <c:v>73590.0</c:v>
                </c:pt>
                <c:pt idx="353">
                  <c:v>73690.0</c:v>
                </c:pt>
                <c:pt idx="354">
                  <c:v>73790.0</c:v>
                </c:pt>
                <c:pt idx="355">
                  <c:v>73890.0</c:v>
                </c:pt>
                <c:pt idx="356">
                  <c:v>73990.0</c:v>
                </c:pt>
                <c:pt idx="357">
                  <c:v>74090.0</c:v>
                </c:pt>
                <c:pt idx="358">
                  <c:v>74190.0</c:v>
                </c:pt>
                <c:pt idx="359">
                  <c:v>74290.0</c:v>
                </c:pt>
                <c:pt idx="360">
                  <c:v>74390.0</c:v>
                </c:pt>
                <c:pt idx="361">
                  <c:v>74490.0</c:v>
                </c:pt>
                <c:pt idx="362">
                  <c:v>74590.0</c:v>
                </c:pt>
                <c:pt idx="363">
                  <c:v>74690.0</c:v>
                </c:pt>
                <c:pt idx="364">
                  <c:v>74790.0</c:v>
                </c:pt>
                <c:pt idx="365">
                  <c:v>74890.0</c:v>
                </c:pt>
                <c:pt idx="366">
                  <c:v>74990.0</c:v>
                </c:pt>
                <c:pt idx="367">
                  <c:v>75090.0</c:v>
                </c:pt>
                <c:pt idx="368">
                  <c:v>75190.0</c:v>
                </c:pt>
                <c:pt idx="369">
                  <c:v>75290.0</c:v>
                </c:pt>
                <c:pt idx="370">
                  <c:v>75390.0</c:v>
                </c:pt>
                <c:pt idx="371">
                  <c:v>75490.0</c:v>
                </c:pt>
                <c:pt idx="372">
                  <c:v>75590.0</c:v>
                </c:pt>
                <c:pt idx="373">
                  <c:v>75690.0</c:v>
                </c:pt>
                <c:pt idx="374">
                  <c:v>75790.0</c:v>
                </c:pt>
                <c:pt idx="375">
                  <c:v>75890.0</c:v>
                </c:pt>
                <c:pt idx="376">
                  <c:v>75990.0</c:v>
                </c:pt>
                <c:pt idx="377">
                  <c:v>76090.0</c:v>
                </c:pt>
                <c:pt idx="378">
                  <c:v>76190.0</c:v>
                </c:pt>
                <c:pt idx="379">
                  <c:v>76290.0</c:v>
                </c:pt>
                <c:pt idx="380">
                  <c:v>76390.0</c:v>
                </c:pt>
                <c:pt idx="381">
                  <c:v>76490.0</c:v>
                </c:pt>
                <c:pt idx="382">
                  <c:v>76590.0</c:v>
                </c:pt>
                <c:pt idx="383">
                  <c:v>76690.0</c:v>
                </c:pt>
                <c:pt idx="384">
                  <c:v>76790.0</c:v>
                </c:pt>
                <c:pt idx="385">
                  <c:v>76890.0</c:v>
                </c:pt>
                <c:pt idx="386">
                  <c:v>76990.0</c:v>
                </c:pt>
                <c:pt idx="387">
                  <c:v>77090.0</c:v>
                </c:pt>
                <c:pt idx="388">
                  <c:v>77190.0</c:v>
                </c:pt>
                <c:pt idx="389">
                  <c:v>77290.0</c:v>
                </c:pt>
                <c:pt idx="390">
                  <c:v>77390.0</c:v>
                </c:pt>
                <c:pt idx="391">
                  <c:v>77490.0</c:v>
                </c:pt>
                <c:pt idx="392">
                  <c:v>77590.0</c:v>
                </c:pt>
                <c:pt idx="393">
                  <c:v>77690.0</c:v>
                </c:pt>
                <c:pt idx="394">
                  <c:v>77790.0</c:v>
                </c:pt>
                <c:pt idx="395">
                  <c:v>77890.0</c:v>
                </c:pt>
                <c:pt idx="396">
                  <c:v>77990.0</c:v>
                </c:pt>
                <c:pt idx="397">
                  <c:v>78090.0</c:v>
                </c:pt>
                <c:pt idx="398">
                  <c:v>78190.0</c:v>
                </c:pt>
                <c:pt idx="399">
                  <c:v>78290.0</c:v>
                </c:pt>
                <c:pt idx="400">
                  <c:v>78390.0</c:v>
                </c:pt>
                <c:pt idx="401">
                  <c:v>78490.0</c:v>
                </c:pt>
                <c:pt idx="402">
                  <c:v>78590.0</c:v>
                </c:pt>
                <c:pt idx="403">
                  <c:v>78690.0</c:v>
                </c:pt>
                <c:pt idx="404">
                  <c:v>78790.0</c:v>
                </c:pt>
                <c:pt idx="405">
                  <c:v>78890.0</c:v>
                </c:pt>
                <c:pt idx="406">
                  <c:v>78990.0</c:v>
                </c:pt>
                <c:pt idx="407">
                  <c:v>79090.0</c:v>
                </c:pt>
                <c:pt idx="408">
                  <c:v>79190.0</c:v>
                </c:pt>
                <c:pt idx="409">
                  <c:v>79290.0</c:v>
                </c:pt>
                <c:pt idx="410">
                  <c:v>79390.0</c:v>
                </c:pt>
                <c:pt idx="411">
                  <c:v>79490.0</c:v>
                </c:pt>
                <c:pt idx="412">
                  <c:v>79590.0</c:v>
                </c:pt>
                <c:pt idx="413">
                  <c:v>79690.0</c:v>
                </c:pt>
                <c:pt idx="414">
                  <c:v>79790.0</c:v>
                </c:pt>
                <c:pt idx="415">
                  <c:v>79890.0</c:v>
                </c:pt>
                <c:pt idx="416">
                  <c:v>79990.0</c:v>
                </c:pt>
                <c:pt idx="417">
                  <c:v>80090.0</c:v>
                </c:pt>
                <c:pt idx="418">
                  <c:v>80190.0</c:v>
                </c:pt>
                <c:pt idx="419">
                  <c:v>80290.0</c:v>
                </c:pt>
                <c:pt idx="420">
                  <c:v>80390.0</c:v>
                </c:pt>
                <c:pt idx="421">
                  <c:v>80490.0</c:v>
                </c:pt>
                <c:pt idx="422">
                  <c:v>80590.0</c:v>
                </c:pt>
                <c:pt idx="423">
                  <c:v>80690.0</c:v>
                </c:pt>
                <c:pt idx="424">
                  <c:v>80790.0</c:v>
                </c:pt>
                <c:pt idx="425">
                  <c:v>80890.0</c:v>
                </c:pt>
                <c:pt idx="426">
                  <c:v>80990.0</c:v>
                </c:pt>
                <c:pt idx="427">
                  <c:v>81090.0</c:v>
                </c:pt>
                <c:pt idx="428">
                  <c:v>81190.0</c:v>
                </c:pt>
                <c:pt idx="429">
                  <c:v>81290.0</c:v>
                </c:pt>
                <c:pt idx="430">
                  <c:v>81390.0</c:v>
                </c:pt>
                <c:pt idx="431">
                  <c:v>81490.0</c:v>
                </c:pt>
                <c:pt idx="432">
                  <c:v>81590.0</c:v>
                </c:pt>
                <c:pt idx="433">
                  <c:v>81690.0</c:v>
                </c:pt>
                <c:pt idx="434">
                  <c:v>81790.0</c:v>
                </c:pt>
                <c:pt idx="435">
                  <c:v>81890.0</c:v>
                </c:pt>
                <c:pt idx="436">
                  <c:v>81990.0</c:v>
                </c:pt>
                <c:pt idx="437">
                  <c:v>82090.0</c:v>
                </c:pt>
                <c:pt idx="438">
                  <c:v>82190.0</c:v>
                </c:pt>
                <c:pt idx="439">
                  <c:v>82290.0</c:v>
                </c:pt>
                <c:pt idx="440">
                  <c:v>82390.0</c:v>
                </c:pt>
                <c:pt idx="441">
                  <c:v>82490.0</c:v>
                </c:pt>
                <c:pt idx="442">
                  <c:v>82590.0</c:v>
                </c:pt>
                <c:pt idx="443">
                  <c:v>82690.0</c:v>
                </c:pt>
                <c:pt idx="444">
                  <c:v>82790.0</c:v>
                </c:pt>
                <c:pt idx="445">
                  <c:v>82890.0</c:v>
                </c:pt>
                <c:pt idx="446">
                  <c:v>82990.0</c:v>
                </c:pt>
                <c:pt idx="447">
                  <c:v>83090.0</c:v>
                </c:pt>
                <c:pt idx="448">
                  <c:v>83190.0</c:v>
                </c:pt>
                <c:pt idx="449">
                  <c:v>83290.0</c:v>
                </c:pt>
                <c:pt idx="450">
                  <c:v>83390.0</c:v>
                </c:pt>
                <c:pt idx="451">
                  <c:v>83490.0</c:v>
                </c:pt>
                <c:pt idx="452">
                  <c:v>83590.0</c:v>
                </c:pt>
                <c:pt idx="453">
                  <c:v>83690.0</c:v>
                </c:pt>
                <c:pt idx="454">
                  <c:v>83790.0</c:v>
                </c:pt>
                <c:pt idx="455">
                  <c:v>83890.0</c:v>
                </c:pt>
                <c:pt idx="456">
                  <c:v>83990.0</c:v>
                </c:pt>
                <c:pt idx="457">
                  <c:v>84090.0</c:v>
                </c:pt>
                <c:pt idx="458">
                  <c:v>84190.0</c:v>
                </c:pt>
                <c:pt idx="459">
                  <c:v>84290.0</c:v>
                </c:pt>
                <c:pt idx="460">
                  <c:v>84390.0</c:v>
                </c:pt>
                <c:pt idx="461">
                  <c:v>84490.0</c:v>
                </c:pt>
                <c:pt idx="462">
                  <c:v>84590.0</c:v>
                </c:pt>
                <c:pt idx="463">
                  <c:v>84690.0</c:v>
                </c:pt>
                <c:pt idx="464">
                  <c:v>84790.0</c:v>
                </c:pt>
                <c:pt idx="465">
                  <c:v>84890.0</c:v>
                </c:pt>
                <c:pt idx="466">
                  <c:v>84990.0</c:v>
                </c:pt>
                <c:pt idx="467">
                  <c:v>85090.0</c:v>
                </c:pt>
                <c:pt idx="468">
                  <c:v>85190.0</c:v>
                </c:pt>
                <c:pt idx="469">
                  <c:v>85290.0</c:v>
                </c:pt>
                <c:pt idx="470">
                  <c:v>85390.0</c:v>
                </c:pt>
                <c:pt idx="471">
                  <c:v>85490.0</c:v>
                </c:pt>
                <c:pt idx="472">
                  <c:v>85590.0</c:v>
                </c:pt>
                <c:pt idx="473">
                  <c:v>85690.0</c:v>
                </c:pt>
                <c:pt idx="474">
                  <c:v>85790.0</c:v>
                </c:pt>
                <c:pt idx="475">
                  <c:v>85890.0</c:v>
                </c:pt>
                <c:pt idx="476">
                  <c:v>85990.0</c:v>
                </c:pt>
                <c:pt idx="477">
                  <c:v>86090.0</c:v>
                </c:pt>
                <c:pt idx="478">
                  <c:v>86190.0</c:v>
                </c:pt>
                <c:pt idx="479">
                  <c:v>86290.0</c:v>
                </c:pt>
                <c:pt idx="480">
                  <c:v>86390.0</c:v>
                </c:pt>
                <c:pt idx="481">
                  <c:v>86490.0</c:v>
                </c:pt>
                <c:pt idx="482">
                  <c:v>86590.0</c:v>
                </c:pt>
                <c:pt idx="483">
                  <c:v>86690.0</c:v>
                </c:pt>
                <c:pt idx="484">
                  <c:v>86790.0</c:v>
                </c:pt>
                <c:pt idx="485">
                  <c:v>86890.0</c:v>
                </c:pt>
                <c:pt idx="486">
                  <c:v>86990.0</c:v>
                </c:pt>
                <c:pt idx="487">
                  <c:v>87090.0</c:v>
                </c:pt>
                <c:pt idx="488">
                  <c:v>87190.0</c:v>
                </c:pt>
                <c:pt idx="489">
                  <c:v>87290.0</c:v>
                </c:pt>
                <c:pt idx="490">
                  <c:v>87390.0</c:v>
                </c:pt>
                <c:pt idx="491">
                  <c:v>87490.0</c:v>
                </c:pt>
                <c:pt idx="492">
                  <c:v>87590.0</c:v>
                </c:pt>
                <c:pt idx="493">
                  <c:v>87690.0</c:v>
                </c:pt>
                <c:pt idx="494">
                  <c:v>87790.0</c:v>
                </c:pt>
                <c:pt idx="495">
                  <c:v>87890.0</c:v>
                </c:pt>
                <c:pt idx="496">
                  <c:v>87990.0</c:v>
                </c:pt>
                <c:pt idx="497">
                  <c:v>88090.0</c:v>
                </c:pt>
                <c:pt idx="498">
                  <c:v>88190.0</c:v>
                </c:pt>
                <c:pt idx="499">
                  <c:v>88290.0</c:v>
                </c:pt>
                <c:pt idx="500">
                  <c:v>88390.0</c:v>
                </c:pt>
                <c:pt idx="501">
                  <c:v>88490.0</c:v>
                </c:pt>
                <c:pt idx="502">
                  <c:v>88590.0</c:v>
                </c:pt>
                <c:pt idx="503">
                  <c:v>88690.0</c:v>
                </c:pt>
                <c:pt idx="504">
                  <c:v>88790.0</c:v>
                </c:pt>
                <c:pt idx="505">
                  <c:v>88890.0</c:v>
                </c:pt>
                <c:pt idx="506">
                  <c:v>88990.0</c:v>
                </c:pt>
                <c:pt idx="507">
                  <c:v>89090.0</c:v>
                </c:pt>
                <c:pt idx="508">
                  <c:v>89190.0</c:v>
                </c:pt>
                <c:pt idx="509">
                  <c:v>89290.0</c:v>
                </c:pt>
                <c:pt idx="510">
                  <c:v>89390.0</c:v>
                </c:pt>
                <c:pt idx="511">
                  <c:v>89490.0</c:v>
                </c:pt>
                <c:pt idx="512">
                  <c:v>89590.0</c:v>
                </c:pt>
                <c:pt idx="513">
                  <c:v>89690.0</c:v>
                </c:pt>
                <c:pt idx="514">
                  <c:v>89790.0</c:v>
                </c:pt>
                <c:pt idx="515">
                  <c:v>89890.0</c:v>
                </c:pt>
                <c:pt idx="516">
                  <c:v>89990.0</c:v>
                </c:pt>
                <c:pt idx="517">
                  <c:v>90090.0</c:v>
                </c:pt>
                <c:pt idx="518">
                  <c:v>90190.0</c:v>
                </c:pt>
                <c:pt idx="519">
                  <c:v>90290.0</c:v>
                </c:pt>
                <c:pt idx="520">
                  <c:v>90390.0</c:v>
                </c:pt>
                <c:pt idx="521">
                  <c:v>90490.0</c:v>
                </c:pt>
                <c:pt idx="522">
                  <c:v>90590.0</c:v>
                </c:pt>
                <c:pt idx="523">
                  <c:v>90690.0</c:v>
                </c:pt>
                <c:pt idx="524">
                  <c:v>90790.0</c:v>
                </c:pt>
                <c:pt idx="525">
                  <c:v>90890.0</c:v>
                </c:pt>
                <c:pt idx="526">
                  <c:v>90990.0</c:v>
                </c:pt>
                <c:pt idx="527">
                  <c:v>91090.0</c:v>
                </c:pt>
                <c:pt idx="528">
                  <c:v>91190.0</c:v>
                </c:pt>
                <c:pt idx="529">
                  <c:v>91290.0</c:v>
                </c:pt>
                <c:pt idx="530">
                  <c:v>91390.0</c:v>
                </c:pt>
                <c:pt idx="531">
                  <c:v>91490.0</c:v>
                </c:pt>
                <c:pt idx="532">
                  <c:v>91590.0</c:v>
                </c:pt>
                <c:pt idx="533">
                  <c:v>91690.0</c:v>
                </c:pt>
                <c:pt idx="534">
                  <c:v>91790.0</c:v>
                </c:pt>
                <c:pt idx="535">
                  <c:v>91890.0</c:v>
                </c:pt>
                <c:pt idx="536">
                  <c:v>91990.0</c:v>
                </c:pt>
                <c:pt idx="537">
                  <c:v>92090.0</c:v>
                </c:pt>
                <c:pt idx="538">
                  <c:v>92190.0</c:v>
                </c:pt>
                <c:pt idx="539">
                  <c:v>92290.0</c:v>
                </c:pt>
                <c:pt idx="540">
                  <c:v>92390.0</c:v>
                </c:pt>
                <c:pt idx="541">
                  <c:v>92490.0</c:v>
                </c:pt>
                <c:pt idx="542">
                  <c:v>92590.0</c:v>
                </c:pt>
                <c:pt idx="543">
                  <c:v>92690.0</c:v>
                </c:pt>
                <c:pt idx="544">
                  <c:v>92790.0</c:v>
                </c:pt>
                <c:pt idx="545">
                  <c:v>92890.0</c:v>
                </c:pt>
                <c:pt idx="546">
                  <c:v>92990.0</c:v>
                </c:pt>
                <c:pt idx="547">
                  <c:v>93090.0</c:v>
                </c:pt>
                <c:pt idx="548">
                  <c:v>93190.0</c:v>
                </c:pt>
                <c:pt idx="549">
                  <c:v>93290.0</c:v>
                </c:pt>
                <c:pt idx="550">
                  <c:v>93390.0</c:v>
                </c:pt>
                <c:pt idx="551">
                  <c:v>93490.0</c:v>
                </c:pt>
                <c:pt idx="552">
                  <c:v>93590.0</c:v>
                </c:pt>
                <c:pt idx="553">
                  <c:v>93690.0</c:v>
                </c:pt>
                <c:pt idx="554">
                  <c:v>93790.0</c:v>
                </c:pt>
                <c:pt idx="555">
                  <c:v>93890.0</c:v>
                </c:pt>
                <c:pt idx="556">
                  <c:v>93990.0</c:v>
                </c:pt>
                <c:pt idx="557">
                  <c:v>94090.0</c:v>
                </c:pt>
                <c:pt idx="558">
                  <c:v>94190.0</c:v>
                </c:pt>
                <c:pt idx="559">
                  <c:v>94290.0</c:v>
                </c:pt>
                <c:pt idx="560">
                  <c:v>94390.0</c:v>
                </c:pt>
                <c:pt idx="561">
                  <c:v>94490.0</c:v>
                </c:pt>
                <c:pt idx="562">
                  <c:v>94590.0</c:v>
                </c:pt>
                <c:pt idx="563">
                  <c:v>94690.0</c:v>
                </c:pt>
                <c:pt idx="564">
                  <c:v>94790.0</c:v>
                </c:pt>
                <c:pt idx="565">
                  <c:v>94890.0</c:v>
                </c:pt>
                <c:pt idx="566">
                  <c:v>94990.0</c:v>
                </c:pt>
                <c:pt idx="567">
                  <c:v>95090.0</c:v>
                </c:pt>
                <c:pt idx="568">
                  <c:v>95190.0</c:v>
                </c:pt>
                <c:pt idx="569">
                  <c:v>95290.0</c:v>
                </c:pt>
                <c:pt idx="570">
                  <c:v>95390.0</c:v>
                </c:pt>
                <c:pt idx="571">
                  <c:v>95490.0</c:v>
                </c:pt>
                <c:pt idx="572">
                  <c:v>95590.0</c:v>
                </c:pt>
                <c:pt idx="573">
                  <c:v>95690.0</c:v>
                </c:pt>
                <c:pt idx="574">
                  <c:v>95790.0</c:v>
                </c:pt>
                <c:pt idx="575">
                  <c:v>95890.0</c:v>
                </c:pt>
                <c:pt idx="576">
                  <c:v>95990.0</c:v>
                </c:pt>
                <c:pt idx="577">
                  <c:v>96090.0</c:v>
                </c:pt>
                <c:pt idx="578">
                  <c:v>96190.0</c:v>
                </c:pt>
                <c:pt idx="579">
                  <c:v>96290.0</c:v>
                </c:pt>
                <c:pt idx="580">
                  <c:v>96390.0</c:v>
                </c:pt>
                <c:pt idx="581">
                  <c:v>96490.0</c:v>
                </c:pt>
                <c:pt idx="582">
                  <c:v>96590.0</c:v>
                </c:pt>
                <c:pt idx="583">
                  <c:v>96690.0</c:v>
                </c:pt>
                <c:pt idx="584">
                  <c:v>96790.0</c:v>
                </c:pt>
                <c:pt idx="585">
                  <c:v>96890.0</c:v>
                </c:pt>
                <c:pt idx="586">
                  <c:v>96990.0</c:v>
                </c:pt>
                <c:pt idx="587">
                  <c:v>97090.0</c:v>
                </c:pt>
                <c:pt idx="588">
                  <c:v>97190.0</c:v>
                </c:pt>
                <c:pt idx="589">
                  <c:v>97290.0</c:v>
                </c:pt>
                <c:pt idx="590">
                  <c:v>97390.0</c:v>
                </c:pt>
                <c:pt idx="591">
                  <c:v>97490.0</c:v>
                </c:pt>
                <c:pt idx="592">
                  <c:v>97590.0</c:v>
                </c:pt>
                <c:pt idx="593">
                  <c:v>97690.0</c:v>
                </c:pt>
                <c:pt idx="594">
                  <c:v>97790.0</c:v>
                </c:pt>
                <c:pt idx="595">
                  <c:v>97890.0</c:v>
                </c:pt>
                <c:pt idx="596">
                  <c:v>97990.0</c:v>
                </c:pt>
                <c:pt idx="597">
                  <c:v>98090.0</c:v>
                </c:pt>
                <c:pt idx="598">
                  <c:v>98190.0</c:v>
                </c:pt>
                <c:pt idx="599">
                  <c:v>98290.0</c:v>
                </c:pt>
                <c:pt idx="600">
                  <c:v>98390.0</c:v>
                </c:pt>
                <c:pt idx="601">
                  <c:v>98490.0</c:v>
                </c:pt>
                <c:pt idx="602">
                  <c:v>98590.0</c:v>
                </c:pt>
                <c:pt idx="603">
                  <c:v>98690.0</c:v>
                </c:pt>
                <c:pt idx="604">
                  <c:v>98790.0</c:v>
                </c:pt>
                <c:pt idx="605">
                  <c:v>98890.0</c:v>
                </c:pt>
                <c:pt idx="606">
                  <c:v>98990.0</c:v>
                </c:pt>
                <c:pt idx="607">
                  <c:v>99090.0</c:v>
                </c:pt>
                <c:pt idx="608">
                  <c:v>99190.0</c:v>
                </c:pt>
                <c:pt idx="609">
                  <c:v>99290.0</c:v>
                </c:pt>
                <c:pt idx="610">
                  <c:v>99390.0</c:v>
                </c:pt>
                <c:pt idx="611">
                  <c:v>99490.0</c:v>
                </c:pt>
                <c:pt idx="612">
                  <c:v>99590.0</c:v>
                </c:pt>
                <c:pt idx="613">
                  <c:v>99690.0</c:v>
                </c:pt>
                <c:pt idx="614">
                  <c:v>99790.0</c:v>
                </c:pt>
                <c:pt idx="615">
                  <c:v>99890.0</c:v>
                </c:pt>
                <c:pt idx="616">
                  <c:v>99990.0</c:v>
                </c:pt>
                <c:pt idx="617">
                  <c:v>100090.0</c:v>
                </c:pt>
                <c:pt idx="618">
                  <c:v>100190.0</c:v>
                </c:pt>
                <c:pt idx="619">
                  <c:v>100290.0</c:v>
                </c:pt>
                <c:pt idx="620">
                  <c:v>100390.0</c:v>
                </c:pt>
                <c:pt idx="621">
                  <c:v>100490.0</c:v>
                </c:pt>
                <c:pt idx="622">
                  <c:v>100590.0</c:v>
                </c:pt>
                <c:pt idx="623">
                  <c:v>100690.0</c:v>
                </c:pt>
                <c:pt idx="624">
                  <c:v>100790.0</c:v>
                </c:pt>
                <c:pt idx="625">
                  <c:v>100890.0</c:v>
                </c:pt>
                <c:pt idx="626">
                  <c:v>100990.0</c:v>
                </c:pt>
                <c:pt idx="627">
                  <c:v>101090.0</c:v>
                </c:pt>
                <c:pt idx="628">
                  <c:v>101190.0</c:v>
                </c:pt>
                <c:pt idx="629">
                  <c:v>101290.0</c:v>
                </c:pt>
                <c:pt idx="630">
                  <c:v>101390.0</c:v>
                </c:pt>
                <c:pt idx="631">
                  <c:v>101490.0</c:v>
                </c:pt>
                <c:pt idx="632">
                  <c:v>101590.0</c:v>
                </c:pt>
                <c:pt idx="633">
                  <c:v>101690.0</c:v>
                </c:pt>
                <c:pt idx="634">
                  <c:v>101790.0</c:v>
                </c:pt>
                <c:pt idx="635">
                  <c:v>101890.0</c:v>
                </c:pt>
                <c:pt idx="636">
                  <c:v>101990.0</c:v>
                </c:pt>
                <c:pt idx="637">
                  <c:v>102090.0</c:v>
                </c:pt>
                <c:pt idx="638">
                  <c:v>102190.0</c:v>
                </c:pt>
                <c:pt idx="639">
                  <c:v>102290.0</c:v>
                </c:pt>
                <c:pt idx="640">
                  <c:v>102390.0</c:v>
                </c:pt>
                <c:pt idx="641">
                  <c:v>102490.0</c:v>
                </c:pt>
                <c:pt idx="642">
                  <c:v>102590.0</c:v>
                </c:pt>
                <c:pt idx="643">
                  <c:v>102690.0</c:v>
                </c:pt>
                <c:pt idx="644">
                  <c:v>102790.0</c:v>
                </c:pt>
                <c:pt idx="645">
                  <c:v>102890.0</c:v>
                </c:pt>
                <c:pt idx="646">
                  <c:v>102990.0</c:v>
                </c:pt>
                <c:pt idx="647">
                  <c:v>103090.0</c:v>
                </c:pt>
                <c:pt idx="648">
                  <c:v>103190.0</c:v>
                </c:pt>
                <c:pt idx="649">
                  <c:v>103290.0</c:v>
                </c:pt>
                <c:pt idx="650">
                  <c:v>103390.0</c:v>
                </c:pt>
                <c:pt idx="651">
                  <c:v>103490.0</c:v>
                </c:pt>
                <c:pt idx="652">
                  <c:v>103590.0</c:v>
                </c:pt>
                <c:pt idx="653">
                  <c:v>103690.0</c:v>
                </c:pt>
                <c:pt idx="654">
                  <c:v>103790.0</c:v>
                </c:pt>
                <c:pt idx="655">
                  <c:v>103890.0</c:v>
                </c:pt>
                <c:pt idx="656">
                  <c:v>103990.0</c:v>
                </c:pt>
                <c:pt idx="657">
                  <c:v>104090.0</c:v>
                </c:pt>
                <c:pt idx="658">
                  <c:v>104190.0</c:v>
                </c:pt>
                <c:pt idx="659">
                  <c:v>104290.0</c:v>
                </c:pt>
                <c:pt idx="660">
                  <c:v>104390.0</c:v>
                </c:pt>
                <c:pt idx="661">
                  <c:v>104490.0</c:v>
                </c:pt>
                <c:pt idx="662">
                  <c:v>104590.0</c:v>
                </c:pt>
                <c:pt idx="663">
                  <c:v>104690.0</c:v>
                </c:pt>
                <c:pt idx="664">
                  <c:v>104790.0</c:v>
                </c:pt>
                <c:pt idx="665">
                  <c:v>104890.0</c:v>
                </c:pt>
                <c:pt idx="666">
                  <c:v>104990.0</c:v>
                </c:pt>
                <c:pt idx="667">
                  <c:v>105090.0</c:v>
                </c:pt>
                <c:pt idx="668">
                  <c:v>105190.0</c:v>
                </c:pt>
                <c:pt idx="669">
                  <c:v>105290.0</c:v>
                </c:pt>
                <c:pt idx="670">
                  <c:v>105390.0</c:v>
                </c:pt>
                <c:pt idx="671">
                  <c:v>105490.0</c:v>
                </c:pt>
                <c:pt idx="672">
                  <c:v>105590.0</c:v>
                </c:pt>
                <c:pt idx="673">
                  <c:v>105690.0</c:v>
                </c:pt>
                <c:pt idx="674">
                  <c:v>105790.0</c:v>
                </c:pt>
                <c:pt idx="675">
                  <c:v>105890.0</c:v>
                </c:pt>
                <c:pt idx="676">
                  <c:v>105990.0</c:v>
                </c:pt>
                <c:pt idx="677">
                  <c:v>106090.0</c:v>
                </c:pt>
                <c:pt idx="678">
                  <c:v>106190.0</c:v>
                </c:pt>
                <c:pt idx="679">
                  <c:v>106290.0</c:v>
                </c:pt>
                <c:pt idx="680">
                  <c:v>106390.0</c:v>
                </c:pt>
                <c:pt idx="681">
                  <c:v>106490.0</c:v>
                </c:pt>
                <c:pt idx="682">
                  <c:v>106590.0</c:v>
                </c:pt>
                <c:pt idx="683">
                  <c:v>106690.0</c:v>
                </c:pt>
                <c:pt idx="684">
                  <c:v>106790.0</c:v>
                </c:pt>
                <c:pt idx="685">
                  <c:v>106890.0</c:v>
                </c:pt>
                <c:pt idx="686">
                  <c:v>106990.0</c:v>
                </c:pt>
                <c:pt idx="687">
                  <c:v>107090.0</c:v>
                </c:pt>
                <c:pt idx="688">
                  <c:v>107190.0</c:v>
                </c:pt>
                <c:pt idx="689">
                  <c:v>107290.0</c:v>
                </c:pt>
                <c:pt idx="690">
                  <c:v>107390.0</c:v>
                </c:pt>
                <c:pt idx="691">
                  <c:v>107490.0</c:v>
                </c:pt>
                <c:pt idx="692">
                  <c:v>107590.0</c:v>
                </c:pt>
                <c:pt idx="693">
                  <c:v>107690.0</c:v>
                </c:pt>
                <c:pt idx="694">
                  <c:v>107790.0</c:v>
                </c:pt>
                <c:pt idx="695">
                  <c:v>107890.0</c:v>
                </c:pt>
                <c:pt idx="696">
                  <c:v>107990.0</c:v>
                </c:pt>
                <c:pt idx="697">
                  <c:v>108090.0</c:v>
                </c:pt>
                <c:pt idx="698">
                  <c:v>108190.0</c:v>
                </c:pt>
                <c:pt idx="699">
                  <c:v>108290.0</c:v>
                </c:pt>
                <c:pt idx="700">
                  <c:v>108390.0</c:v>
                </c:pt>
                <c:pt idx="701">
                  <c:v>108490.0</c:v>
                </c:pt>
                <c:pt idx="702">
                  <c:v>108590.0</c:v>
                </c:pt>
                <c:pt idx="703">
                  <c:v>108690.0</c:v>
                </c:pt>
                <c:pt idx="704">
                  <c:v>108790.0</c:v>
                </c:pt>
                <c:pt idx="705">
                  <c:v>108890.0</c:v>
                </c:pt>
                <c:pt idx="706">
                  <c:v>108990.0</c:v>
                </c:pt>
                <c:pt idx="707">
                  <c:v>109090.0</c:v>
                </c:pt>
                <c:pt idx="708">
                  <c:v>109190.0</c:v>
                </c:pt>
                <c:pt idx="709">
                  <c:v>109290.0</c:v>
                </c:pt>
                <c:pt idx="710">
                  <c:v>109390.0</c:v>
                </c:pt>
                <c:pt idx="711">
                  <c:v>109490.0</c:v>
                </c:pt>
                <c:pt idx="712">
                  <c:v>109590.0</c:v>
                </c:pt>
                <c:pt idx="713">
                  <c:v>109690.0</c:v>
                </c:pt>
                <c:pt idx="714">
                  <c:v>109790.0</c:v>
                </c:pt>
                <c:pt idx="715">
                  <c:v>109890.0</c:v>
                </c:pt>
                <c:pt idx="716">
                  <c:v>109990.0</c:v>
                </c:pt>
                <c:pt idx="717">
                  <c:v>110090.0</c:v>
                </c:pt>
                <c:pt idx="718">
                  <c:v>110190.0</c:v>
                </c:pt>
                <c:pt idx="719">
                  <c:v>110290.0</c:v>
                </c:pt>
                <c:pt idx="720">
                  <c:v>110390.0</c:v>
                </c:pt>
                <c:pt idx="721">
                  <c:v>110490.0</c:v>
                </c:pt>
                <c:pt idx="722">
                  <c:v>110590.0</c:v>
                </c:pt>
                <c:pt idx="723">
                  <c:v>110690.0</c:v>
                </c:pt>
                <c:pt idx="724">
                  <c:v>110790.0</c:v>
                </c:pt>
                <c:pt idx="725">
                  <c:v>110890.0</c:v>
                </c:pt>
                <c:pt idx="726">
                  <c:v>110990.0</c:v>
                </c:pt>
                <c:pt idx="727">
                  <c:v>111090.0</c:v>
                </c:pt>
                <c:pt idx="728">
                  <c:v>111190.0</c:v>
                </c:pt>
                <c:pt idx="729">
                  <c:v>111290.0</c:v>
                </c:pt>
                <c:pt idx="730">
                  <c:v>111390.0</c:v>
                </c:pt>
                <c:pt idx="731">
                  <c:v>111490.0</c:v>
                </c:pt>
                <c:pt idx="732">
                  <c:v>111590.0</c:v>
                </c:pt>
                <c:pt idx="733">
                  <c:v>111690.0</c:v>
                </c:pt>
                <c:pt idx="734">
                  <c:v>111790.0</c:v>
                </c:pt>
                <c:pt idx="735">
                  <c:v>111890.0</c:v>
                </c:pt>
                <c:pt idx="736">
                  <c:v>111990.0</c:v>
                </c:pt>
                <c:pt idx="737">
                  <c:v>112090.0</c:v>
                </c:pt>
                <c:pt idx="738">
                  <c:v>112190.0</c:v>
                </c:pt>
                <c:pt idx="739">
                  <c:v>112290.0</c:v>
                </c:pt>
                <c:pt idx="740">
                  <c:v>112390.0</c:v>
                </c:pt>
                <c:pt idx="741">
                  <c:v>112490.0</c:v>
                </c:pt>
                <c:pt idx="742">
                  <c:v>112590.0</c:v>
                </c:pt>
                <c:pt idx="743">
                  <c:v>112690.0</c:v>
                </c:pt>
                <c:pt idx="744">
                  <c:v>112790.0</c:v>
                </c:pt>
                <c:pt idx="745">
                  <c:v>112890.0</c:v>
                </c:pt>
                <c:pt idx="746">
                  <c:v>112990.0</c:v>
                </c:pt>
                <c:pt idx="747">
                  <c:v>113090.0</c:v>
                </c:pt>
                <c:pt idx="748">
                  <c:v>113190.0</c:v>
                </c:pt>
                <c:pt idx="749">
                  <c:v>113290.0</c:v>
                </c:pt>
                <c:pt idx="750">
                  <c:v>113390.0</c:v>
                </c:pt>
                <c:pt idx="751">
                  <c:v>113490.0</c:v>
                </c:pt>
                <c:pt idx="752">
                  <c:v>113590.0</c:v>
                </c:pt>
                <c:pt idx="753">
                  <c:v>113690.0</c:v>
                </c:pt>
                <c:pt idx="754">
                  <c:v>113790.0</c:v>
                </c:pt>
                <c:pt idx="755">
                  <c:v>113890.0</c:v>
                </c:pt>
                <c:pt idx="756">
                  <c:v>113990.0</c:v>
                </c:pt>
                <c:pt idx="757">
                  <c:v>114090.0</c:v>
                </c:pt>
                <c:pt idx="758">
                  <c:v>114190.0</c:v>
                </c:pt>
                <c:pt idx="759">
                  <c:v>114290.0</c:v>
                </c:pt>
                <c:pt idx="760">
                  <c:v>114390.0</c:v>
                </c:pt>
                <c:pt idx="761">
                  <c:v>114490.0</c:v>
                </c:pt>
                <c:pt idx="762">
                  <c:v>114590.0</c:v>
                </c:pt>
                <c:pt idx="763">
                  <c:v>114690.0</c:v>
                </c:pt>
                <c:pt idx="764">
                  <c:v>114790.0</c:v>
                </c:pt>
                <c:pt idx="765">
                  <c:v>114890.0</c:v>
                </c:pt>
              </c:numCache>
            </c:numRef>
          </c:cat>
          <c:val>
            <c:numRef>
              <c:f>'AV_tax calc v1.0'!$F$40:$F$805</c:f>
              <c:numCache>
                <c:formatCode>0.0%</c:formatCode>
                <c:ptCount val="766"/>
                <c:pt idx="0">
                  <c:v>0.104812451159156</c:v>
                </c:pt>
                <c:pt idx="1">
                  <c:v>0.105384515458561</c:v>
                </c:pt>
                <c:pt idx="2">
                  <c:v>0.105953614926147</c:v>
                </c:pt>
                <c:pt idx="3">
                  <c:v>0.106519772551047</c:v>
                </c:pt>
                <c:pt idx="4">
                  <c:v>0.107083011085331</c:v>
                </c:pt>
                <c:pt idx="5">
                  <c:v>0.107643353047056</c:v>
                </c:pt>
                <c:pt idx="6">
                  <c:v>0.108200820723262</c:v>
                </c:pt>
                <c:pt idx="7">
                  <c:v>0.108755436172934</c:v>
                </c:pt>
                <c:pt idx="8">
                  <c:v>0.109307221229906</c:v>
                </c:pt>
                <c:pt idx="9">
                  <c:v>0.109856197505727</c:v>
                </c:pt>
                <c:pt idx="10">
                  <c:v>0.110402386392485</c:v>
                </c:pt>
                <c:pt idx="11">
                  <c:v>0.110945809065586</c:v>
                </c:pt>
                <c:pt idx="12">
                  <c:v>0.111486486486486</c:v>
                </c:pt>
                <c:pt idx="13">
                  <c:v>0.112024439405392</c:v>
                </c:pt>
                <c:pt idx="14">
                  <c:v>0.112559688363911</c:v>
                </c:pt>
                <c:pt idx="15">
                  <c:v>0.113092253697669</c:v>
                </c:pt>
                <c:pt idx="16">
                  <c:v>0.113622155538885</c:v>
                </c:pt>
                <c:pt idx="17">
                  <c:v>0.114149413818907</c:v>
                </c:pt>
                <c:pt idx="18">
                  <c:v>0.114674048270714</c:v>
                </c:pt>
                <c:pt idx="19">
                  <c:v>0.115196078431373</c:v>
                </c:pt>
                <c:pt idx="20">
                  <c:v>0.115715523644466</c:v>
                </c:pt>
                <c:pt idx="21">
                  <c:v>0.116232403062485</c:v>
                </c:pt>
                <c:pt idx="22">
                  <c:v>0.116746735649175</c:v>
                </c:pt>
                <c:pt idx="23">
                  <c:v>0.117258540181863</c:v>
                </c:pt>
                <c:pt idx="24">
                  <c:v>0.117767835253739</c:v>
                </c:pt>
                <c:pt idx="25">
                  <c:v>0.118274639276107</c:v>
                </c:pt>
                <c:pt idx="26">
                  <c:v>0.118778970480605</c:v>
                </c:pt>
                <c:pt idx="27">
                  <c:v>0.119280846921392</c:v>
                </c:pt>
                <c:pt idx="28">
                  <c:v>0.1197802864773</c:v>
                </c:pt>
                <c:pt idx="29">
                  <c:v>0.12027730685396</c:v>
                </c:pt>
                <c:pt idx="30">
                  <c:v>0.12077192558589</c:v>
                </c:pt>
                <c:pt idx="31">
                  <c:v>0.121264160038563</c:v>
                </c:pt>
                <c:pt idx="32">
                  <c:v>0.121754027410435</c:v>
                </c:pt>
                <c:pt idx="33">
                  <c:v>0.122241544734948</c:v>
                </c:pt>
                <c:pt idx="34">
                  <c:v>0.122726728882508</c:v>
                </c:pt>
                <c:pt idx="35">
                  <c:v>0.123209596562425</c:v>
                </c:pt>
                <c:pt idx="36">
                  <c:v>0.123690164324839</c:v>
                </c:pt>
                <c:pt idx="37">
                  <c:v>0.124168448562604</c:v>
                </c:pt>
                <c:pt idx="38">
                  <c:v>0.124644465513155</c:v>
                </c:pt>
                <c:pt idx="39">
                  <c:v>0.125118231260345</c:v>
                </c:pt>
                <c:pt idx="40">
                  <c:v>0.125589761736259</c:v>
                </c:pt>
                <c:pt idx="41">
                  <c:v>0.126059072722994</c:v>
                </c:pt>
                <c:pt idx="42">
                  <c:v>0.126526179854426</c:v>
                </c:pt>
                <c:pt idx="43">
                  <c:v>0.126991098617943</c:v>
                </c:pt>
                <c:pt idx="44">
                  <c:v>0.127453844356158</c:v>
                </c:pt>
                <c:pt idx="45">
                  <c:v>0.127914432268594</c:v>
                </c:pt>
                <c:pt idx="46">
                  <c:v>0.128372877413352</c:v>
                </c:pt>
                <c:pt idx="47">
                  <c:v>0.128829194708749</c:v>
                </c:pt>
                <c:pt idx="48">
                  <c:v>0.129283398934939</c:v>
                </c:pt>
                <c:pt idx="49">
                  <c:v>0.129735504735505</c:v>
                </c:pt>
                <c:pt idx="50">
                  <c:v>0.130185526619037</c:v>
                </c:pt>
                <c:pt idx="51">
                  <c:v>0.130633478960681</c:v>
                </c:pt>
                <c:pt idx="52">
                  <c:v>0.131079376003671</c:v>
                </c:pt>
                <c:pt idx="53">
                  <c:v>0.131523231860838</c:v>
                </c:pt>
                <c:pt idx="54">
                  <c:v>0.1319650605161</c:v>
                </c:pt>
                <c:pt idx="55">
                  <c:v>0.132404875825928</c:v>
                </c:pt>
                <c:pt idx="56">
                  <c:v>0.1328426915208</c:v>
                </c:pt>
                <c:pt idx="57">
                  <c:v>0.133278521206623</c:v>
                </c:pt>
                <c:pt idx="58">
                  <c:v>0.133712378366146</c:v>
                </c:pt>
                <c:pt idx="59">
                  <c:v>0.134144276360352</c:v>
                </c:pt>
                <c:pt idx="60">
                  <c:v>0.134574228429827</c:v>
                </c:pt>
                <c:pt idx="61">
                  <c:v>0.135002247696111</c:v>
                </c:pt>
                <c:pt idx="62">
                  <c:v>0.135428347163041</c:v>
                </c:pt>
                <c:pt idx="63">
                  <c:v>0.135852539718058</c:v>
                </c:pt>
                <c:pt idx="64">
                  <c:v>0.136274838133512</c:v>
                </c:pt>
                <c:pt idx="65">
                  <c:v>0.136695255067944</c:v>
                </c:pt>
                <c:pt idx="66">
                  <c:v>0.137113803067348</c:v>
                </c:pt>
                <c:pt idx="67">
                  <c:v>0.137530494566423</c:v>
                </c:pt>
                <c:pt idx="68">
                  <c:v>0.137945341889799</c:v>
                </c:pt>
                <c:pt idx="69">
                  <c:v>0.138358357253257</c:v>
                </c:pt>
                <c:pt idx="70">
                  <c:v>0.138769552764926</c:v>
                </c:pt>
                <c:pt idx="71">
                  <c:v>0.139178940426467</c:v>
                </c:pt>
                <c:pt idx="72">
                  <c:v>0.13958653213424</c:v>
                </c:pt>
                <c:pt idx="73">
                  <c:v>0.139992339680455</c:v>
                </c:pt>
                <c:pt idx="74">
                  <c:v>0.140396374754313</c:v>
                </c:pt>
                <c:pt idx="75">
                  <c:v>0.140798648943125</c:v>
                </c:pt>
                <c:pt idx="76">
                  <c:v>0.14119917373342</c:v>
                </c:pt>
                <c:pt idx="77">
                  <c:v>0.141597960512042</c:v>
                </c:pt>
                <c:pt idx="78">
                  <c:v>0.141995020567222</c:v>
                </c:pt>
                <c:pt idx="79">
                  <c:v>0.142390365089652</c:v>
                </c:pt>
                <c:pt idx="80">
                  <c:v>0.142784005173529</c:v>
                </c:pt>
                <c:pt idx="81">
                  <c:v>0.143175951817595</c:v>
                </c:pt>
                <c:pt idx="82">
                  <c:v>0.143566215926164</c:v>
                </c:pt>
                <c:pt idx="83">
                  <c:v>0.143954808310131</c:v>
                </c:pt>
                <c:pt idx="84">
                  <c:v>0.144341739687967</c:v>
                </c:pt>
                <c:pt idx="85">
                  <c:v>0.144727020686714</c:v>
                </c:pt>
                <c:pt idx="86">
                  <c:v>0.145110661842945</c:v>
                </c:pt>
                <c:pt idx="87">
                  <c:v>0.145492673603738</c:v>
                </c:pt>
                <c:pt idx="88">
                  <c:v>0.145873066327612</c:v>
                </c:pt>
                <c:pt idx="89">
                  <c:v>0.146251850285473</c:v>
                </c:pt>
                <c:pt idx="90">
                  <c:v>0.146629035661532</c:v>
                </c:pt>
                <c:pt idx="91">
                  <c:v>0.147004632554222</c:v>
                </c:pt>
                <c:pt idx="92">
                  <c:v>0.147378650977096</c:v>
                </c:pt>
                <c:pt idx="93">
                  <c:v>0.147751100859719</c:v>
                </c:pt>
                <c:pt idx="94">
                  <c:v>0.148121992048546</c:v>
                </c:pt>
                <c:pt idx="95">
                  <c:v>0.148491334307789</c:v>
                </c:pt>
                <c:pt idx="96">
                  <c:v>0.148859137320275</c:v>
                </c:pt>
                <c:pt idx="97">
                  <c:v>0.149225410688293</c:v>
                </c:pt>
                <c:pt idx="98">
                  <c:v>0.149590163934426</c:v>
                </c:pt>
                <c:pt idx="99">
                  <c:v>0.149953406502381</c:v>
                </c:pt>
                <c:pt idx="100">
                  <c:v>0.150315147757801</c:v>
                </c:pt>
                <c:pt idx="101">
                  <c:v>0.15067539698907</c:v>
                </c:pt>
                <c:pt idx="102">
                  <c:v>0.151034163408109</c:v>
                </c:pt>
                <c:pt idx="103">
                  <c:v>0.15139145615116</c:v>
                </c:pt>
                <c:pt idx="104">
                  <c:v>0.151747284279565</c:v>
                </c:pt>
                <c:pt idx="105">
                  <c:v>0.152101656780528</c:v>
                </c:pt>
                <c:pt idx="106">
                  <c:v>0.152454582567871</c:v>
                </c:pt>
                <c:pt idx="107">
                  <c:v>0.152806070482787</c:v>
                </c:pt>
                <c:pt idx="108">
                  <c:v>0.153156129294572</c:v>
                </c:pt>
                <c:pt idx="109">
                  <c:v>0.153504767701359</c:v>
                </c:pt>
                <c:pt idx="110">
                  <c:v>0.153851994330836</c:v>
                </c:pt>
                <c:pt idx="111">
                  <c:v>0.154197817740958</c:v>
                </c:pt>
                <c:pt idx="112">
                  <c:v>0.154542246420649</c:v>
                </c:pt>
                <c:pt idx="113">
                  <c:v>0.154885288790501</c:v>
                </c:pt>
                <c:pt idx="114">
                  <c:v>0.155226953203454</c:v>
                </c:pt>
                <c:pt idx="115">
                  <c:v>0.15556724794548</c:v>
                </c:pt>
                <c:pt idx="116">
                  <c:v>0.155906181236247</c:v>
                </c:pt>
                <c:pt idx="117">
                  <c:v>0.156243761229786</c:v>
                </c:pt>
                <c:pt idx="118">
                  <c:v>0.156579996015142</c:v>
                </c:pt>
                <c:pt idx="119">
                  <c:v>0.156914893617021</c:v>
                </c:pt>
                <c:pt idx="120">
                  <c:v>0.157248461996428</c:v>
                </c:pt>
                <c:pt idx="121">
                  <c:v>0.157580709051297</c:v>
                </c:pt>
                <c:pt idx="122">
                  <c:v>0.157911642617118</c:v>
                </c:pt>
                <c:pt idx="123">
                  <c:v>0.158241270467548</c:v>
                </c:pt>
                <c:pt idx="124">
                  <c:v>0.158569600315023</c:v>
                </c:pt>
                <c:pt idx="125">
                  <c:v>0.158896639811358</c:v>
                </c:pt>
                <c:pt idx="126">
                  <c:v>0.159222396548343</c:v>
                </c:pt>
                <c:pt idx="127">
                  <c:v>0.159546878058328</c:v>
                </c:pt>
                <c:pt idx="128">
                  <c:v>0.159870091814808</c:v>
                </c:pt>
                <c:pt idx="129">
                  <c:v>0.160192045232989</c:v>
                </c:pt>
                <c:pt idx="130">
                  <c:v>0.160512745670364</c:v>
                </c:pt>
                <c:pt idx="131">
                  <c:v>0.160832200427267</c:v>
                </c:pt>
                <c:pt idx="132">
                  <c:v>0.161150416747432</c:v>
                </c:pt>
                <c:pt idx="133">
                  <c:v>0.161467401818534</c:v>
                </c:pt>
                <c:pt idx="134">
                  <c:v>0.161783162772736</c:v>
                </c:pt>
                <c:pt idx="135">
                  <c:v>0.162097706687223</c:v>
                </c:pt>
                <c:pt idx="136">
                  <c:v>0.162411040584728</c:v>
                </c:pt>
                <c:pt idx="137">
                  <c:v>0.162723171434056</c:v>
                </c:pt>
                <c:pt idx="138">
                  <c:v>0.163034106150604</c:v>
                </c:pt>
                <c:pt idx="139">
                  <c:v>0.163343851596864</c:v>
                </c:pt>
                <c:pt idx="140">
                  <c:v>0.163652414582936</c:v>
                </c:pt>
                <c:pt idx="141">
                  <c:v>0.163959801867022</c:v>
                </c:pt>
                <c:pt idx="142">
                  <c:v>0.164266020155923</c:v>
                </c:pt>
                <c:pt idx="143">
                  <c:v>0.164571076105523</c:v>
                </c:pt>
                <c:pt idx="144">
                  <c:v>0.164874976321273</c:v>
                </c:pt>
                <c:pt idx="145">
                  <c:v>0.165177727358669</c:v>
                </c:pt>
                <c:pt idx="146">
                  <c:v>0.165479335723721</c:v>
                </c:pt>
                <c:pt idx="147">
                  <c:v>0.165779807873422</c:v>
                </c:pt>
                <c:pt idx="148">
                  <c:v>0.166079150216206</c:v>
                </c:pt>
                <c:pt idx="149">
                  <c:v>0.166377369112404</c:v>
                </c:pt>
                <c:pt idx="150">
                  <c:v>0.166674470874696</c:v>
                </c:pt>
                <c:pt idx="151">
                  <c:v>0.166970461768555</c:v>
                </c:pt>
                <c:pt idx="152">
                  <c:v>0.167265348012689</c:v>
                </c:pt>
                <c:pt idx="153">
                  <c:v>0.167559135779475</c:v>
                </c:pt>
                <c:pt idx="154">
                  <c:v>0.167851831195389</c:v>
                </c:pt>
                <c:pt idx="155">
                  <c:v>0.168143440341436</c:v>
                </c:pt>
                <c:pt idx="156">
                  <c:v>0.168433969253565</c:v>
                </c:pt>
                <c:pt idx="157">
                  <c:v>0.168723423923091</c:v>
                </c:pt>
                <c:pt idx="158">
                  <c:v>0.169011810297103</c:v>
                </c:pt>
                <c:pt idx="159">
                  <c:v>0.169299134278873</c:v>
                </c:pt>
                <c:pt idx="160">
                  <c:v>0.169585401728259</c:v>
                </c:pt>
                <c:pt idx="161">
                  <c:v>0.169870618462103</c:v>
                </c:pt>
                <c:pt idx="162">
                  <c:v>0.170154790254625</c:v>
                </c:pt>
                <c:pt idx="163">
                  <c:v>0.170437922837813</c:v>
                </c:pt>
                <c:pt idx="164">
                  <c:v>0.170720021901807</c:v>
                </c:pt>
                <c:pt idx="165">
                  <c:v>0.171001093095281</c:v>
                </c:pt>
                <c:pt idx="166">
                  <c:v>0.171281142025823</c:v>
                </c:pt>
                <c:pt idx="167">
                  <c:v>0.171560174260301</c:v>
                </c:pt>
                <c:pt idx="168">
                  <c:v>0.17183819532524</c:v>
                </c:pt>
                <c:pt idx="169">
                  <c:v>0.17211521070718</c:v>
                </c:pt>
                <c:pt idx="170">
                  <c:v>0.172391225853042</c:v>
                </c:pt>
                <c:pt idx="171">
                  <c:v>0.172666246170481</c:v>
                </c:pt>
                <c:pt idx="172">
                  <c:v>0.172940277028242</c:v>
                </c:pt>
                <c:pt idx="173">
                  <c:v>0.173213323756509</c:v>
                </c:pt>
                <c:pt idx="174">
                  <c:v>0.173485391647249</c:v>
                </c:pt>
                <c:pt idx="175">
                  <c:v>0.173756485954554</c:v>
                </c:pt>
                <c:pt idx="176">
                  <c:v>0.174026611894981</c:v>
                </c:pt>
                <c:pt idx="177">
                  <c:v>0.174295774647887</c:v>
                </c:pt>
                <c:pt idx="178">
                  <c:v>0.174563979355757</c:v>
                </c:pt>
                <c:pt idx="179">
                  <c:v>0.174831231124534</c:v>
                </c:pt>
                <c:pt idx="180">
                  <c:v>0.17509753502394</c:v>
                </c:pt>
                <c:pt idx="181">
                  <c:v>0.175362896087803</c:v>
                </c:pt>
                <c:pt idx="182">
                  <c:v>0.175627319314366</c:v>
                </c:pt>
                <c:pt idx="183">
                  <c:v>0.175890809666608</c:v>
                </c:pt>
                <c:pt idx="184">
                  <c:v>0.176153372072548</c:v>
                </c:pt>
                <c:pt idx="185">
                  <c:v>0.176415011425558</c:v>
                </c:pt>
                <c:pt idx="186">
                  <c:v>0.176675732584664</c:v>
                </c:pt>
                <c:pt idx="187">
                  <c:v>0.176935540374847</c:v>
                </c:pt>
                <c:pt idx="188">
                  <c:v>0.17719443958734</c:v>
                </c:pt>
                <c:pt idx="189">
                  <c:v>0.177452434979927</c:v>
                </c:pt>
                <c:pt idx="190">
                  <c:v>0.177709531277226</c:v>
                </c:pt>
                <c:pt idx="191">
                  <c:v>0.177965733170986</c:v>
                </c:pt>
                <c:pt idx="192">
                  <c:v>0.178221045320368</c:v>
                </c:pt>
                <c:pt idx="193">
                  <c:v>0.178475472352227</c:v>
                </c:pt>
                <c:pt idx="194">
                  <c:v>0.178729018861395</c:v>
                </c:pt>
                <c:pt idx="195">
                  <c:v>0.178981689410952</c:v>
                </c:pt>
                <c:pt idx="196">
                  <c:v>0.179233488532506</c:v>
                </c:pt>
                <c:pt idx="197">
                  <c:v>0.179484420726459</c:v>
                </c:pt>
                <c:pt idx="198">
                  <c:v>0.179734490462279</c:v>
                </c:pt>
                <c:pt idx="199">
                  <c:v>0.179983702178761</c:v>
                </c:pt>
                <c:pt idx="200">
                  <c:v>0.180232060284295</c:v>
                </c:pt>
                <c:pt idx="201">
                  <c:v>0.180479569157121</c:v>
                </c:pt>
                <c:pt idx="202">
                  <c:v>0.180726233145588</c:v>
                </c:pt>
                <c:pt idx="203">
                  <c:v>0.18097205656841</c:v>
                </c:pt>
                <c:pt idx="204">
                  <c:v>0.181217043714917</c:v>
                </c:pt>
                <c:pt idx="205">
                  <c:v>0.181461198845305</c:v>
                </c:pt>
                <c:pt idx="206">
                  <c:v>0.18170452619088</c:v>
                </c:pt>
                <c:pt idx="207">
                  <c:v>0.181947029954307</c:v>
                </c:pt>
                <c:pt idx="208">
                  <c:v>0.18218871430985</c:v>
                </c:pt>
                <c:pt idx="209">
                  <c:v>0.182429583403609</c:v>
                </c:pt>
                <c:pt idx="210">
                  <c:v>0.182669641353763</c:v>
                </c:pt>
                <c:pt idx="211">
                  <c:v>0.182908892250798</c:v>
                </c:pt>
                <c:pt idx="212">
                  <c:v>0.183147340157745</c:v>
                </c:pt>
                <c:pt idx="213">
                  <c:v>0.183384989110404</c:v>
                </c:pt>
                <c:pt idx="214">
                  <c:v>0.183621843117578</c:v>
                </c:pt>
                <c:pt idx="215">
                  <c:v>0.183857906161296</c:v>
                </c:pt>
                <c:pt idx="216">
                  <c:v>0.184093182197033</c:v>
                </c:pt>
                <c:pt idx="217">
                  <c:v>0.184327675153936</c:v>
                </c:pt>
                <c:pt idx="218">
                  <c:v>0.184561388935039</c:v>
                </c:pt>
                <c:pt idx="219">
                  <c:v>0.184794327417482</c:v>
                </c:pt>
                <c:pt idx="220">
                  <c:v>0.185026494452724</c:v>
                </c:pt>
                <c:pt idx="221">
                  <c:v>0.185257893866755</c:v>
                </c:pt>
                <c:pt idx="222">
                  <c:v>0.185488529460307</c:v>
                </c:pt>
                <c:pt idx="223">
                  <c:v>0.185718405009062</c:v>
                </c:pt>
                <c:pt idx="224">
                  <c:v>0.185947524263859</c:v>
                </c:pt>
                <c:pt idx="225">
                  <c:v>0.186175890950895</c:v>
                </c:pt>
                <c:pt idx="226">
                  <c:v>0.18640350877193</c:v>
                </c:pt>
                <c:pt idx="227">
                  <c:v>0.186630381404485</c:v>
                </c:pt>
                <c:pt idx="228">
                  <c:v>0.186856512502043</c:v>
                </c:pt>
                <c:pt idx="229">
                  <c:v>0.18708190569424</c:v>
                </c:pt>
                <c:pt idx="230">
                  <c:v>0.187306564587066</c:v>
                </c:pt>
                <c:pt idx="231">
                  <c:v>0.187530492763051</c:v>
                </c:pt>
                <c:pt idx="232">
                  <c:v>0.187753693781458</c:v>
                </c:pt>
                <c:pt idx="233">
                  <c:v>0.187976171178473</c:v>
                </c:pt>
                <c:pt idx="234">
                  <c:v>0.18819792846739</c:v>
                </c:pt>
                <c:pt idx="235">
                  <c:v>0.188418969138795</c:v>
                </c:pt>
                <c:pt idx="236">
                  <c:v>0.188639296660752</c:v>
                </c:pt>
                <c:pt idx="237">
                  <c:v>0.188858914478982</c:v>
                </c:pt>
                <c:pt idx="238">
                  <c:v>0.189077826017045</c:v>
                </c:pt>
                <c:pt idx="239">
                  <c:v>0.189296034676513</c:v>
                </c:pt>
                <c:pt idx="240">
                  <c:v>0.189513543837153</c:v>
                </c:pt>
                <c:pt idx="241">
                  <c:v>0.189730356857097</c:v>
                </c:pt>
                <c:pt idx="242">
                  <c:v>0.189946477073015</c:v>
                </c:pt>
                <c:pt idx="243">
                  <c:v>0.190161907800287</c:v>
                </c:pt>
                <c:pt idx="244">
                  <c:v>0.190376652333174</c:v>
                </c:pt>
                <c:pt idx="245">
                  <c:v>0.190590713944983</c:v>
                </c:pt>
                <c:pt idx="246">
                  <c:v>0.190804095888236</c:v>
                </c:pt>
                <c:pt idx="247">
                  <c:v>0.191016801394833</c:v>
                </c:pt>
                <c:pt idx="248">
                  <c:v>0.191228833676215</c:v>
                </c:pt>
                <c:pt idx="249">
                  <c:v>0.191440195923527</c:v>
                </c:pt>
                <c:pt idx="250">
                  <c:v>0.191650891307777</c:v>
                </c:pt>
                <c:pt idx="251">
                  <c:v>0.191860922979997</c:v>
                </c:pt>
                <c:pt idx="252">
                  <c:v>0.192070294071395</c:v>
                </c:pt>
                <c:pt idx="253">
                  <c:v>0.192279007693515</c:v>
                </c:pt>
                <c:pt idx="254">
                  <c:v>0.192487066938392</c:v>
                </c:pt>
                <c:pt idx="255">
                  <c:v>0.192694474878698</c:v>
                </c:pt>
                <c:pt idx="256">
                  <c:v>0.192901234567901</c:v>
                </c:pt>
                <c:pt idx="257">
                  <c:v>0.193107349040412</c:v>
                </c:pt>
                <c:pt idx="258">
                  <c:v>0.193312821311731</c:v>
                </c:pt>
                <c:pt idx="259">
                  <c:v>0.193517654378597</c:v>
                </c:pt>
                <c:pt idx="260">
                  <c:v>0.193721851219133</c:v>
                </c:pt>
                <c:pt idx="261">
                  <c:v>0.193925414792991</c:v>
                </c:pt>
                <c:pt idx="262">
                  <c:v>0.194128348041492</c:v>
                </c:pt>
                <c:pt idx="263">
                  <c:v>0.194330653887772</c:v>
                </c:pt>
                <c:pt idx="264">
                  <c:v>0.194532335236919</c:v>
                </c:pt>
                <c:pt idx="265">
                  <c:v>0.194733394976113</c:v>
                </c:pt>
                <c:pt idx="266">
                  <c:v>0.194933835974765</c:v>
                </c:pt>
                <c:pt idx="267">
                  <c:v>0.195133661084652</c:v>
                </c:pt>
                <c:pt idx="268">
                  <c:v>0.195332873140052</c:v>
                </c:pt>
                <c:pt idx="269">
                  <c:v>0.19553147495788</c:v>
                </c:pt>
                <c:pt idx="270">
                  <c:v>0.195729469337819</c:v>
                </c:pt>
                <c:pt idx="271">
                  <c:v>0.195926859062452</c:v>
                </c:pt>
                <c:pt idx="272">
                  <c:v>0.196123646897393</c:v>
                </c:pt>
                <c:pt idx="273">
                  <c:v>0.196319835591414</c:v>
                </c:pt>
                <c:pt idx="274">
                  <c:v>0.196515427876577</c:v>
                </c:pt>
                <c:pt idx="275">
                  <c:v>0.196710426468356</c:v>
                </c:pt>
                <c:pt idx="276">
                  <c:v>0.196904834065767</c:v>
                </c:pt>
                <c:pt idx="277">
                  <c:v>0.19709865335149</c:v>
                </c:pt>
                <c:pt idx="278">
                  <c:v>0.197291886991993</c:v>
                </c:pt>
                <c:pt idx="279">
                  <c:v>0.197484537637653</c:v>
                </c:pt>
                <c:pt idx="280">
                  <c:v>0.19767660792288</c:v>
                </c:pt>
                <c:pt idx="281">
                  <c:v>0.197868100466235</c:v>
                </c:pt>
                <c:pt idx="282">
                  <c:v>0.198059017870551</c:v>
                </c:pt>
                <c:pt idx="283">
                  <c:v>0.198249362723047</c:v>
                </c:pt>
                <c:pt idx="284">
                  <c:v>0.198439137595448</c:v>
                </c:pt>
                <c:pt idx="285">
                  <c:v>0.198628345044102</c:v>
                </c:pt>
                <c:pt idx="286">
                  <c:v>0.198816987610091</c:v>
                </c:pt>
                <c:pt idx="287">
                  <c:v>0.199005067819347</c:v>
                </c:pt>
                <c:pt idx="288">
                  <c:v>0.199192588182765</c:v>
                </c:pt>
                <c:pt idx="289">
                  <c:v>0.199379551196314</c:v>
                </c:pt>
                <c:pt idx="290">
                  <c:v>0.199565959341149</c:v>
                </c:pt>
                <c:pt idx="291">
                  <c:v>0.199751815083716</c:v>
                </c:pt>
                <c:pt idx="292">
                  <c:v>0.199937120875869</c:v>
                </c:pt>
                <c:pt idx="293">
                  <c:v>0.200121879154971</c:v>
                </c:pt>
                <c:pt idx="294">
                  <c:v>0.200306092344004</c:v>
                </c:pt>
                <c:pt idx="295">
                  <c:v>0.200489762851672</c:v>
                </c:pt>
                <c:pt idx="296">
                  <c:v>0.200672893072511</c:v>
                </c:pt>
                <c:pt idx="297">
                  <c:v>0.200855485386988</c:v>
                </c:pt>
                <c:pt idx="298">
                  <c:v>0.201037542161607</c:v>
                </c:pt>
                <c:pt idx="299">
                  <c:v>0.201219065749012</c:v>
                </c:pt>
                <c:pt idx="300">
                  <c:v>0.201400058488083</c:v>
                </c:pt>
                <c:pt idx="301">
                  <c:v>0.201580522704044</c:v>
                </c:pt>
                <c:pt idx="302">
                  <c:v>0.201760460708558</c:v>
                </c:pt>
                <c:pt idx="303">
                  <c:v>0.201939874799825</c:v>
                </c:pt>
                <c:pt idx="304">
                  <c:v>0.202118767262684</c:v>
                </c:pt>
                <c:pt idx="305">
                  <c:v>0.202297140368704</c:v>
                </c:pt>
                <c:pt idx="306">
                  <c:v>0.202474996376286</c:v>
                </c:pt>
                <c:pt idx="307">
                  <c:v>0.202652337530757</c:v>
                </c:pt>
                <c:pt idx="308">
                  <c:v>0.20282916606446</c:v>
                </c:pt>
                <c:pt idx="309">
                  <c:v>0.203005484196854</c:v>
                </c:pt>
                <c:pt idx="310">
                  <c:v>0.203181294134602</c:v>
                </c:pt>
                <c:pt idx="311">
                  <c:v>0.203356598071665</c:v>
                </c:pt>
                <c:pt idx="312">
                  <c:v>0.203531398189395</c:v>
                </c:pt>
                <c:pt idx="313">
                  <c:v>0.203705696656622</c:v>
                </c:pt>
                <c:pt idx="314">
                  <c:v>0.203879495629746</c:v>
                </c:pt>
                <c:pt idx="315">
                  <c:v>0.204052797252826</c:v>
                </c:pt>
                <c:pt idx="316">
                  <c:v>0.204225603657665</c:v>
                </c:pt>
                <c:pt idx="317">
                  <c:v>0.204397916963904</c:v>
                </c:pt>
                <c:pt idx="318">
                  <c:v>0.2045697392791</c:v>
                </c:pt>
                <c:pt idx="319">
                  <c:v>0.204741072698819</c:v>
                </c:pt>
                <c:pt idx="320">
                  <c:v>0.20491191930672</c:v>
                </c:pt>
                <c:pt idx="321">
                  <c:v>0.205082281174635</c:v>
                </c:pt>
                <c:pt idx="322">
                  <c:v>0.205252160362658</c:v>
                </c:pt>
                <c:pt idx="323">
                  <c:v>0.205421558919225</c:v>
                </c:pt>
                <c:pt idx="324">
                  <c:v>0.205590478881198</c:v>
                </c:pt>
                <c:pt idx="325">
                  <c:v>0.205758922273946</c:v>
                </c:pt>
                <c:pt idx="326">
                  <c:v>0.205926891111424</c:v>
                </c:pt>
                <c:pt idx="327">
                  <c:v>0.206094387396258</c:v>
                </c:pt>
                <c:pt idx="328">
                  <c:v>0.20626141311982</c:v>
                </c:pt>
                <c:pt idx="329">
                  <c:v>0.206427970262309</c:v>
                </c:pt>
                <c:pt idx="330">
                  <c:v>0.206594060792828</c:v>
                </c:pt>
                <c:pt idx="331">
                  <c:v>0.206759686669464</c:v>
                </c:pt>
                <c:pt idx="332">
                  <c:v>0.206924849839363</c:v>
                </c:pt>
                <c:pt idx="333">
                  <c:v>0.207089552238806</c:v>
                </c:pt>
                <c:pt idx="334">
                  <c:v>0.207253795793286</c:v>
                </c:pt>
                <c:pt idx="335">
                  <c:v>0.207417582417582</c:v>
                </c:pt>
                <c:pt idx="336">
                  <c:v>0.207580914015836</c:v>
                </c:pt>
                <c:pt idx="337">
                  <c:v>0.20774379248162</c:v>
                </c:pt>
                <c:pt idx="338">
                  <c:v>0.207906219698019</c:v>
                </c:pt>
                <c:pt idx="339">
                  <c:v>0.208068197537695</c:v>
                </c:pt>
                <c:pt idx="340">
                  <c:v>0.208229727862964</c:v>
                </c:pt>
                <c:pt idx="341">
                  <c:v>0.208390812525866</c:v>
                </c:pt>
                <c:pt idx="342">
                  <c:v>0.208551453368233</c:v>
                </c:pt>
                <c:pt idx="343">
                  <c:v>0.208711652221764</c:v>
                </c:pt>
                <c:pt idx="344">
                  <c:v>0.208871410908092</c:v>
                </c:pt>
                <c:pt idx="345">
                  <c:v>0.209030731238853</c:v>
                </c:pt>
                <c:pt idx="346">
                  <c:v>0.209189615015756</c:v>
                </c:pt>
                <c:pt idx="347">
                  <c:v>0.209348064030647</c:v>
                </c:pt>
                <c:pt idx="348">
                  <c:v>0.209506080065583</c:v>
                </c:pt>
                <c:pt idx="349">
                  <c:v>0.209663664892891</c:v>
                </c:pt>
                <c:pt idx="350">
                  <c:v>0.209820820275242</c:v>
                </c:pt>
                <c:pt idx="351">
                  <c:v>0.20997754796571</c:v>
                </c:pt>
                <c:pt idx="352">
                  <c:v>0.210133849707841</c:v>
                </c:pt>
                <c:pt idx="353">
                  <c:v>0.210289727235717</c:v>
                </c:pt>
                <c:pt idx="354">
                  <c:v>0.210445182274021</c:v>
                </c:pt>
                <c:pt idx="355">
                  <c:v>0.210600216538097</c:v>
                </c:pt>
                <c:pt idx="356">
                  <c:v>0.210754831734018</c:v>
                </c:pt>
                <c:pt idx="357">
                  <c:v>0.210909029558645</c:v>
                </c:pt>
                <c:pt idx="358">
                  <c:v>0.21106281169969</c:v>
                </c:pt>
                <c:pt idx="359">
                  <c:v>0.211216179835779</c:v>
                </c:pt>
                <c:pt idx="360">
                  <c:v>0.21136913563651</c:v>
                </c:pt>
                <c:pt idx="361">
                  <c:v>0.211521680762518</c:v>
                </c:pt>
                <c:pt idx="362">
                  <c:v>0.211673816865532</c:v>
                </c:pt>
                <c:pt idx="363">
                  <c:v>0.211825545588432</c:v>
                </c:pt>
                <c:pt idx="364">
                  <c:v>0.211976868565316</c:v>
                </c:pt>
                <c:pt idx="365">
                  <c:v>0.212127787421552</c:v>
                </c:pt>
                <c:pt idx="366">
                  <c:v>0.212278303773837</c:v>
                </c:pt>
                <c:pt idx="367">
                  <c:v>0.212428419230257</c:v>
                </c:pt>
                <c:pt idx="368">
                  <c:v>0.212578135390344</c:v>
                </c:pt>
                <c:pt idx="369">
                  <c:v>0.212727453845132</c:v>
                </c:pt>
                <c:pt idx="370">
                  <c:v>0.212876376177212</c:v>
                </c:pt>
                <c:pt idx="371">
                  <c:v>0.21302490396079</c:v>
                </c:pt>
                <c:pt idx="372">
                  <c:v>0.213173038761741</c:v>
                </c:pt>
                <c:pt idx="373">
                  <c:v>0.213320782137667</c:v>
                </c:pt>
                <c:pt idx="374">
                  <c:v>0.213468135637947</c:v>
                </c:pt>
                <c:pt idx="375">
                  <c:v>0.213615100803795</c:v>
                </c:pt>
                <c:pt idx="376">
                  <c:v>0.213761679168312</c:v>
                </c:pt>
                <c:pt idx="377">
                  <c:v>0.213907872256538</c:v>
                </c:pt>
                <c:pt idx="378">
                  <c:v>0.21405368158551</c:v>
                </c:pt>
                <c:pt idx="379">
                  <c:v>0.214199108664307</c:v>
                </c:pt>
                <c:pt idx="380">
                  <c:v>0.214344154994109</c:v>
                </c:pt>
                <c:pt idx="381">
                  <c:v>0.214488822068244</c:v>
                </c:pt>
                <c:pt idx="382">
                  <c:v>0.214633111372242</c:v>
                </c:pt>
                <c:pt idx="383">
                  <c:v>0.214777024383883</c:v>
                </c:pt>
                <c:pt idx="384">
                  <c:v>0.214920562573252</c:v>
                </c:pt>
                <c:pt idx="385">
                  <c:v>0.215063727402783</c:v>
                </c:pt>
                <c:pt idx="386">
                  <c:v>0.215206520327315</c:v>
                </c:pt>
                <c:pt idx="387">
                  <c:v>0.215348942794137</c:v>
                </c:pt>
                <c:pt idx="388">
                  <c:v>0.215490996243037</c:v>
                </c:pt>
                <c:pt idx="389">
                  <c:v>0.215632682106353</c:v>
                </c:pt>
                <c:pt idx="390">
                  <c:v>0.215774001809019</c:v>
                </c:pt>
                <c:pt idx="391">
                  <c:v>0.215914956768615</c:v>
                </c:pt>
                <c:pt idx="392">
                  <c:v>0.216055548395412</c:v>
                </c:pt>
                <c:pt idx="393">
                  <c:v>0.216195778092419</c:v>
                </c:pt>
                <c:pt idx="394">
                  <c:v>0.216335647255431</c:v>
                </c:pt>
                <c:pt idx="395">
                  <c:v>0.216475157273077</c:v>
                </c:pt>
                <c:pt idx="396">
                  <c:v>0.216614309526862</c:v>
                </c:pt>
                <c:pt idx="397">
                  <c:v>0.216753105391215</c:v>
                </c:pt>
                <c:pt idx="398">
                  <c:v>0.216891546233534</c:v>
                </c:pt>
                <c:pt idx="399">
                  <c:v>0.217029633414229</c:v>
                </c:pt>
                <c:pt idx="400">
                  <c:v>0.217167368286771</c:v>
                </c:pt>
                <c:pt idx="401">
                  <c:v>0.217304752197732</c:v>
                </c:pt>
                <c:pt idx="402">
                  <c:v>0.21744178648683</c:v>
                </c:pt>
                <c:pt idx="403">
                  <c:v>0.217578472486974</c:v>
                </c:pt>
                <c:pt idx="404">
                  <c:v>0.217714811524305</c:v>
                </c:pt>
                <c:pt idx="405">
                  <c:v>0.217850804918241</c:v>
                </c:pt>
                <c:pt idx="406">
                  <c:v>0.217986453981517</c:v>
                </c:pt>
                <c:pt idx="407">
                  <c:v>0.21812176002023</c:v>
                </c:pt>
                <c:pt idx="408">
                  <c:v>0.218256724333881</c:v>
                </c:pt>
                <c:pt idx="409">
                  <c:v>0.218391348215412</c:v>
                </c:pt>
                <c:pt idx="410">
                  <c:v>0.218525632951253</c:v>
                </c:pt>
                <c:pt idx="411">
                  <c:v>0.218659579821361</c:v>
                </c:pt>
                <c:pt idx="412">
                  <c:v>0.218793190099259</c:v>
                </c:pt>
                <c:pt idx="413">
                  <c:v>0.218926465052077</c:v>
                </c:pt>
                <c:pt idx="414">
                  <c:v>0.219059405940594</c:v>
                </c:pt>
                <c:pt idx="415">
                  <c:v>0.219192014019276</c:v>
                </c:pt>
                <c:pt idx="416">
                  <c:v>0.219324290536317</c:v>
                </c:pt>
                <c:pt idx="417">
                  <c:v>0.219456236733675</c:v>
                </c:pt>
                <c:pt idx="418">
                  <c:v>0.219587853847113</c:v>
                </c:pt>
                <c:pt idx="419">
                  <c:v>0.21971914310624</c:v>
                </c:pt>
                <c:pt idx="420">
                  <c:v>0.219850105734544</c:v>
                </c:pt>
                <c:pt idx="421">
                  <c:v>0.219980742949435</c:v>
                </c:pt>
                <c:pt idx="422">
                  <c:v>0.220111055962278</c:v>
                </c:pt>
                <c:pt idx="423">
                  <c:v>0.220241045978436</c:v>
                </c:pt>
                <c:pt idx="424">
                  <c:v>0.220370714197302</c:v>
                </c:pt>
                <c:pt idx="425">
                  <c:v>0.220500061812338</c:v>
                </c:pt>
                <c:pt idx="426">
                  <c:v>0.220629090011112</c:v>
                </c:pt>
                <c:pt idx="427">
                  <c:v>0.220757799975336</c:v>
                </c:pt>
                <c:pt idx="428">
                  <c:v>0.220886192880897</c:v>
                </c:pt>
                <c:pt idx="429">
                  <c:v>0.221014269897896</c:v>
                </c:pt>
                <c:pt idx="430">
                  <c:v>0.221142032190687</c:v>
                </c:pt>
                <c:pt idx="431">
                  <c:v>0.221269480917904</c:v>
                </c:pt>
                <c:pt idx="432">
                  <c:v>0.221396617232504</c:v>
                </c:pt>
                <c:pt idx="433">
                  <c:v>0.221523442281797</c:v>
                </c:pt>
                <c:pt idx="434">
                  <c:v>0.221649957207483</c:v>
                </c:pt>
                <c:pt idx="435">
                  <c:v>0.221776163145683</c:v>
                </c:pt>
                <c:pt idx="436">
                  <c:v>0.221902061226979</c:v>
                </c:pt>
                <c:pt idx="437">
                  <c:v>0.22202765257644</c:v>
                </c:pt>
                <c:pt idx="438">
                  <c:v>0.222152938313663</c:v>
                </c:pt>
                <c:pt idx="439">
                  <c:v>0.222277919552801</c:v>
                </c:pt>
                <c:pt idx="440">
                  <c:v>0.222402597402597</c:v>
                </c:pt>
                <c:pt idx="441">
                  <c:v>0.22252697296642</c:v>
                </c:pt>
                <c:pt idx="442">
                  <c:v>0.222651047342293</c:v>
                </c:pt>
                <c:pt idx="443">
                  <c:v>0.222774821622929</c:v>
                </c:pt>
                <c:pt idx="444">
                  <c:v>0.22289829689576</c:v>
                </c:pt>
                <c:pt idx="445">
                  <c:v>0.223021474242973</c:v>
                </c:pt>
                <c:pt idx="446">
                  <c:v>0.223144354741535</c:v>
                </c:pt>
                <c:pt idx="447">
                  <c:v>0.223266939463233</c:v>
                </c:pt>
                <c:pt idx="448">
                  <c:v>0.223389229474696</c:v>
                </c:pt>
                <c:pt idx="449">
                  <c:v>0.223511225837435</c:v>
                </c:pt>
                <c:pt idx="450">
                  <c:v>0.223632929607867</c:v>
                </c:pt>
                <c:pt idx="451">
                  <c:v>0.223754341837346</c:v>
                </c:pt>
                <c:pt idx="452">
                  <c:v>0.223875463572198</c:v>
                </c:pt>
                <c:pt idx="453">
                  <c:v>0.223996295853746</c:v>
                </c:pt>
                <c:pt idx="454">
                  <c:v>0.224116839718343</c:v>
                </c:pt>
                <c:pt idx="455">
                  <c:v>0.224237096197401</c:v>
                </c:pt>
                <c:pt idx="456">
                  <c:v>0.224357066317419</c:v>
                </c:pt>
                <c:pt idx="457">
                  <c:v>0.224476751100012</c:v>
                </c:pt>
                <c:pt idx="458">
                  <c:v>0.224596151561943</c:v>
                </c:pt>
                <c:pt idx="459">
                  <c:v>0.22471526871515</c:v>
                </c:pt>
                <c:pt idx="460">
                  <c:v>0.224834103566773</c:v>
                </c:pt>
                <c:pt idx="461">
                  <c:v>0.224952657119186</c:v>
                </c:pt>
                <c:pt idx="462">
                  <c:v>0.22507093037002</c:v>
                </c:pt>
                <c:pt idx="463">
                  <c:v>0.225188924312197</c:v>
                </c:pt>
                <c:pt idx="464">
                  <c:v>0.225306639933954</c:v>
                </c:pt>
                <c:pt idx="465">
                  <c:v>0.225424078218871</c:v>
                </c:pt>
                <c:pt idx="466">
                  <c:v>0.2255412401459</c:v>
                </c:pt>
                <c:pt idx="467">
                  <c:v>0.225658126689388</c:v>
                </c:pt>
                <c:pt idx="468">
                  <c:v>0.22577473881911</c:v>
                </c:pt>
                <c:pt idx="469">
                  <c:v>0.225891077500293</c:v>
                </c:pt>
                <c:pt idx="470">
                  <c:v>0.226007143693641</c:v>
                </c:pt>
                <c:pt idx="471">
                  <c:v>0.226122938355363</c:v>
                </c:pt>
                <c:pt idx="472">
                  <c:v>0.226238462437201</c:v>
                </c:pt>
                <c:pt idx="473">
                  <c:v>0.226353716886451</c:v>
                </c:pt>
                <c:pt idx="474">
                  <c:v>0.226468702645996</c:v>
                </c:pt>
                <c:pt idx="475">
                  <c:v>0.226583420654325</c:v>
                </c:pt>
                <c:pt idx="476">
                  <c:v>0.226697871845563</c:v>
                </c:pt>
                <c:pt idx="477">
                  <c:v>0.226812057149495</c:v>
                </c:pt>
                <c:pt idx="478">
                  <c:v>0.226925977491588</c:v>
                </c:pt>
                <c:pt idx="479">
                  <c:v>0.227039633793024</c:v>
                </c:pt>
                <c:pt idx="480">
                  <c:v>0.227153026970714</c:v>
                </c:pt>
                <c:pt idx="481">
                  <c:v>0.227266157937334</c:v>
                </c:pt>
                <c:pt idx="482">
                  <c:v>0.22737902760134</c:v>
                </c:pt>
                <c:pt idx="483">
                  <c:v>0.227491636866997</c:v>
                </c:pt>
                <c:pt idx="484">
                  <c:v>0.227603986634405</c:v>
                </c:pt>
                <c:pt idx="485">
                  <c:v>0.227716077799517</c:v>
                </c:pt>
                <c:pt idx="486">
                  <c:v>0.227827911254167</c:v>
                </c:pt>
                <c:pt idx="487">
                  <c:v>0.227985991503043</c:v>
                </c:pt>
                <c:pt idx="488">
                  <c:v>0.228148870283289</c:v>
                </c:pt>
                <c:pt idx="489">
                  <c:v>0.228311375873525</c:v>
                </c:pt>
                <c:pt idx="490">
                  <c:v>0.228473509554869</c:v>
                </c:pt>
                <c:pt idx="491">
                  <c:v>0.228635272602583</c:v>
                </c:pt>
                <c:pt idx="492">
                  <c:v>0.228796666286106</c:v>
                </c:pt>
                <c:pt idx="493">
                  <c:v>0.228957691869084</c:v>
                </c:pt>
                <c:pt idx="494">
                  <c:v>0.229118350609409</c:v>
                </c:pt>
                <c:pt idx="495">
                  <c:v>0.229278643759244</c:v>
                </c:pt>
                <c:pt idx="496">
                  <c:v>0.229438572565064</c:v>
                </c:pt>
                <c:pt idx="497">
                  <c:v>0.229598138267681</c:v>
                </c:pt>
                <c:pt idx="498">
                  <c:v>0.229757342102279</c:v>
                </c:pt>
                <c:pt idx="499">
                  <c:v>0.229916185298448</c:v>
                </c:pt>
                <c:pt idx="500">
                  <c:v>0.230074669080213</c:v>
                </c:pt>
                <c:pt idx="501">
                  <c:v>0.230232794666064</c:v>
                </c:pt>
                <c:pt idx="502">
                  <c:v>0.230390563268992</c:v>
                </c:pt>
                <c:pt idx="503">
                  <c:v>0.230547976096516</c:v>
                </c:pt>
                <c:pt idx="504">
                  <c:v>0.230705034350715</c:v>
                </c:pt>
                <c:pt idx="505">
                  <c:v>0.23086173922826</c:v>
                </c:pt>
                <c:pt idx="506">
                  <c:v>0.23101809192044</c:v>
                </c:pt>
                <c:pt idx="507">
                  <c:v>0.2311740936132</c:v>
                </c:pt>
                <c:pt idx="508">
                  <c:v>0.231329745487162</c:v>
                </c:pt>
                <c:pt idx="509">
                  <c:v>0.231485048717662</c:v>
                </c:pt>
                <c:pt idx="510">
                  <c:v>0.231640004474773</c:v>
                </c:pt>
                <c:pt idx="511">
                  <c:v>0.231794613923343</c:v>
                </c:pt>
                <c:pt idx="512">
                  <c:v>0.231948878223016</c:v>
                </c:pt>
                <c:pt idx="513">
                  <c:v>0.232102798528264</c:v>
                </c:pt>
                <c:pt idx="514">
                  <c:v>0.232256375988417</c:v>
                </c:pt>
                <c:pt idx="515">
                  <c:v>0.232409611747692</c:v>
                </c:pt>
                <c:pt idx="516">
                  <c:v>0.232562506945216</c:v>
                </c:pt>
                <c:pt idx="517">
                  <c:v>0.232715062715063</c:v>
                </c:pt>
                <c:pt idx="518">
                  <c:v>0.232867280186273</c:v>
                </c:pt>
                <c:pt idx="519">
                  <c:v>0.233019160482888</c:v>
                </c:pt>
                <c:pt idx="520">
                  <c:v>0.233170704723974</c:v>
                </c:pt>
                <c:pt idx="521">
                  <c:v>0.233321914023649</c:v>
                </c:pt>
                <c:pt idx="522">
                  <c:v>0.233472789491114</c:v>
                </c:pt>
                <c:pt idx="523">
                  <c:v>0.233623332230676</c:v>
                </c:pt>
                <c:pt idx="524">
                  <c:v>0.233773543341778</c:v>
                </c:pt>
                <c:pt idx="525">
                  <c:v>0.233923423919023</c:v>
                </c:pt>
                <c:pt idx="526">
                  <c:v>0.234072975052204</c:v>
                </c:pt>
                <c:pt idx="527">
                  <c:v>0.234222197826326</c:v>
                </c:pt>
                <c:pt idx="528">
                  <c:v>0.234371093321636</c:v>
                </c:pt>
                <c:pt idx="529">
                  <c:v>0.234519662613649</c:v>
                </c:pt>
                <c:pt idx="530">
                  <c:v>0.23466790677317</c:v>
                </c:pt>
                <c:pt idx="531">
                  <c:v>0.234815826866324</c:v>
                </c:pt>
                <c:pt idx="532">
                  <c:v>0.23496342395458</c:v>
                </c:pt>
                <c:pt idx="533">
                  <c:v>0.235110699094776</c:v>
                </c:pt>
                <c:pt idx="534">
                  <c:v>0.235257653339144</c:v>
                </c:pt>
                <c:pt idx="535">
                  <c:v>0.235404287735336</c:v>
                </c:pt>
                <c:pt idx="536">
                  <c:v>0.235550603326449</c:v>
                </c:pt>
                <c:pt idx="537">
                  <c:v>0.235696601151048</c:v>
                </c:pt>
                <c:pt idx="538">
                  <c:v>0.235842282243193</c:v>
                </c:pt>
                <c:pt idx="539">
                  <c:v>0.235987647632463</c:v>
                </c:pt>
                <c:pt idx="540">
                  <c:v>0.236132698343977</c:v>
                </c:pt>
                <c:pt idx="541">
                  <c:v>0.236277435398421</c:v>
                </c:pt>
                <c:pt idx="542">
                  <c:v>0.236421859812075</c:v>
                </c:pt>
                <c:pt idx="543">
                  <c:v>0.236565972596828</c:v>
                </c:pt>
                <c:pt idx="544">
                  <c:v>0.236709774760211</c:v>
                </c:pt>
                <c:pt idx="545">
                  <c:v>0.236853267305415</c:v>
                </c:pt>
                <c:pt idx="546">
                  <c:v>0.236996451231315</c:v>
                </c:pt>
                <c:pt idx="547">
                  <c:v>0.237139327532495</c:v>
                </c:pt>
                <c:pt idx="548">
                  <c:v>0.23728189719927</c:v>
                </c:pt>
                <c:pt idx="549">
                  <c:v>0.237424161217708</c:v>
                </c:pt>
                <c:pt idx="550">
                  <c:v>0.237566120569654</c:v>
                </c:pt>
                <c:pt idx="551">
                  <c:v>0.237707776232752</c:v>
                </c:pt>
                <c:pt idx="552">
                  <c:v>0.237849129180468</c:v>
                </c:pt>
                <c:pt idx="553">
                  <c:v>0.237990180382111</c:v>
                </c:pt>
                <c:pt idx="554">
                  <c:v>0.238130930802857</c:v>
                </c:pt>
                <c:pt idx="555">
                  <c:v>0.23827138140377</c:v>
                </c:pt>
                <c:pt idx="556">
                  <c:v>0.238411533141824</c:v>
                </c:pt>
                <c:pt idx="557">
                  <c:v>0.238551386969922</c:v>
                </c:pt>
                <c:pt idx="558">
                  <c:v>0.238690943836925</c:v>
                </c:pt>
                <c:pt idx="559">
                  <c:v>0.238830204687666</c:v>
                </c:pt>
                <c:pt idx="560">
                  <c:v>0.238969170462973</c:v>
                </c:pt>
                <c:pt idx="561">
                  <c:v>0.239107842099693</c:v>
                </c:pt>
                <c:pt idx="562">
                  <c:v>0.239246220530711</c:v>
                </c:pt>
                <c:pt idx="563">
                  <c:v>0.239384306684972</c:v>
                </c:pt>
                <c:pt idx="564">
                  <c:v>0.239522101487499</c:v>
                </c:pt>
                <c:pt idx="565">
                  <c:v>0.239659605859416</c:v>
                </c:pt>
                <c:pt idx="566">
                  <c:v>0.23979682071797</c:v>
                </c:pt>
                <c:pt idx="567">
                  <c:v>0.239933746976548</c:v>
                </c:pt>
                <c:pt idx="568">
                  <c:v>0.2400703855447</c:v>
                </c:pt>
                <c:pt idx="569">
                  <c:v>0.240206737328156</c:v>
                </c:pt>
                <c:pt idx="570">
                  <c:v>0.24034280322885</c:v>
                </c:pt>
                <c:pt idx="571">
                  <c:v>0.240478584144937</c:v>
                </c:pt>
                <c:pt idx="572">
                  <c:v>0.240614080970813</c:v>
                </c:pt>
                <c:pt idx="573">
                  <c:v>0.240749294597137</c:v>
                </c:pt>
                <c:pt idx="574">
                  <c:v>0.240884225910847</c:v>
                </c:pt>
                <c:pt idx="575">
                  <c:v>0.241018875795182</c:v>
                </c:pt>
                <c:pt idx="576">
                  <c:v>0.241153245129701</c:v>
                </c:pt>
                <c:pt idx="577">
                  <c:v>0.241287334790301</c:v>
                </c:pt>
                <c:pt idx="578">
                  <c:v>0.241421145649236</c:v>
                </c:pt>
                <c:pt idx="579">
                  <c:v>0.241554678575138</c:v>
                </c:pt>
                <c:pt idx="580">
                  <c:v>0.241687934433032</c:v>
                </c:pt>
                <c:pt idx="581">
                  <c:v>0.241820914084361</c:v>
                </c:pt>
                <c:pt idx="582">
                  <c:v>0.241953618386997</c:v>
                </c:pt>
                <c:pt idx="583">
                  <c:v>0.242086048195263</c:v>
                </c:pt>
                <c:pt idx="584">
                  <c:v>0.242218204359955</c:v>
                </c:pt>
                <c:pt idx="585">
                  <c:v>0.242350087728352</c:v>
                </c:pt>
                <c:pt idx="586">
                  <c:v>0.242481699144242</c:v>
                </c:pt>
                <c:pt idx="587">
                  <c:v>0.242613039447935</c:v>
                </c:pt>
                <c:pt idx="588">
                  <c:v>0.242744109476284</c:v>
                </c:pt>
                <c:pt idx="589">
                  <c:v>0.242874910062699</c:v>
                </c:pt>
                <c:pt idx="590">
                  <c:v>0.24300544203717</c:v>
                </c:pt>
                <c:pt idx="591">
                  <c:v>0.24313570622628</c:v>
                </c:pt>
                <c:pt idx="592">
                  <c:v>0.243265703453223</c:v>
                </c:pt>
                <c:pt idx="593">
                  <c:v>0.243395434537824</c:v>
                </c:pt>
                <c:pt idx="594">
                  <c:v>0.243524900296554</c:v>
                </c:pt>
                <c:pt idx="595">
                  <c:v>0.243654101542548</c:v>
                </c:pt>
                <c:pt idx="596">
                  <c:v>0.243783039085621</c:v>
                </c:pt>
                <c:pt idx="597">
                  <c:v>0.243911713732287</c:v>
                </c:pt>
                <c:pt idx="598">
                  <c:v>0.244040126285772</c:v>
                </c:pt>
                <c:pt idx="599">
                  <c:v>0.244168277546037</c:v>
                </c:pt>
                <c:pt idx="600">
                  <c:v>0.244296168309788</c:v>
                </c:pt>
                <c:pt idx="601">
                  <c:v>0.244423799370494</c:v>
                </c:pt>
                <c:pt idx="602">
                  <c:v>0.24455117151841</c:v>
                </c:pt>
                <c:pt idx="603">
                  <c:v>0.244678285540582</c:v>
                </c:pt>
                <c:pt idx="604">
                  <c:v>0.244805142220873</c:v>
                </c:pt>
                <c:pt idx="605">
                  <c:v>0.244931742339974</c:v>
                </c:pt>
                <c:pt idx="606">
                  <c:v>0.245058086675422</c:v>
                </c:pt>
                <c:pt idx="607">
                  <c:v>0.245184176001615</c:v>
                </c:pt>
                <c:pt idx="608">
                  <c:v>0.245310011089828</c:v>
                </c:pt>
                <c:pt idx="609">
                  <c:v>0.245435592708228</c:v>
                </c:pt>
                <c:pt idx="610">
                  <c:v>0.245560921621894</c:v>
                </c:pt>
                <c:pt idx="611">
                  <c:v>0.245685998592823</c:v>
                </c:pt>
                <c:pt idx="612">
                  <c:v>0.245810824379958</c:v>
                </c:pt>
                <c:pt idx="613">
                  <c:v>0.245935399739191</c:v>
                </c:pt>
                <c:pt idx="614">
                  <c:v>0.246059725423389</c:v>
                </c:pt>
                <c:pt idx="615">
                  <c:v>0.246183802182401</c:v>
                </c:pt>
                <c:pt idx="616">
                  <c:v>0.246307630763076</c:v>
                </c:pt>
                <c:pt idx="617">
                  <c:v>0.246431211909282</c:v>
                </c:pt>
                <c:pt idx="618">
                  <c:v>0.246554546361912</c:v>
                </c:pt>
                <c:pt idx="619">
                  <c:v>0.246677634858909</c:v>
                </c:pt>
                <c:pt idx="620">
                  <c:v>0.246800478135272</c:v>
                </c:pt>
                <c:pt idx="621">
                  <c:v>0.246923076923077</c:v>
                </c:pt>
                <c:pt idx="622">
                  <c:v>0.247045431951486</c:v>
                </c:pt>
                <c:pt idx="623">
                  <c:v>0.247167543946767</c:v>
                </c:pt>
                <c:pt idx="624">
                  <c:v>0.247289413632305</c:v>
                </c:pt>
                <c:pt idx="625">
                  <c:v>0.247411041728615</c:v>
                </c:pt>
                <c:pt idx="626">
                  <c:v>0.247532428953362</c:v>
                </c:pt>
                <c:pt idx="627">
                  <c:v>0.247653576021367</c:v>
                </c:pt>
                <c:pt idx="628">
                  <c:v>0.247774483644629</c:v>
                </c:pt>
                <c:pt idx="629">
                  <c:v>0.247895152532333</c:v>
                </c:pt>
                <c:pt idx="630">
                  <c:v>0.248015583390867</c:v>
                </c:pt>
                <c:pt idx="631">
                  <c:v>0.248135776923835</c:v>
                </c:pt>
                <c:pt idx="632">
                  <c:v>0.24825573383207</c:v>
                </c:pt>
                <c:pt idx="633">
                  <c:v>0.248375454813649</c:v>
                </c:pt>
                <c:pt idx="634">
                  <c:v>0.248494940563906</c:v>
                </c:pt>
                <c:pt idx="635">
                  <c:v>0.248614191775444</c:v>
                </c:pt>
                <c:pt idx="636">
                  <c:v>0.248733209138151</c:v>
                </c:pt>
                <c:pt idx="637">
                  <c:v>0.24885199333921</c:v>
                </c:pt>
                <c:pt idx="638">
                  <c:v>0.248970545063118</c:v>
                </c:pt>
                <c:pt idx="639">
                  <c:v>0.24908886499169</c:v>
                </c:pt>
                <c:pt idx="640">
                  <c:v>0.249206953804082</c:v>
                </c:pt>
                <c:pt idx="641">
                  <c:v>0.249324812176798</c:v>
                </c:pt>
                <c:pt idx="642">
                  <c:v>0.249442440783702</c:v>
                </c:pt>
                <c:pt idx="643">
                  <c:v>0.249559840296037</c:v>
                </c:pt>
                <c:pt idx="644">
                  <c:v>0.24967701138243</c:v>
                </c:pt>
                <c:pt idx="645">
                  <c:v>0.249793954708912</c:v>
                </c:pt>
                <c:pt idx="646">
                  <c:v>0.249910670938926</c:v>
                </c:pt>
                <c:pt idx="647">
                  <c:v>0.25002716073334</c:v>
                </c:pt>
                <c:pt idx="648">
                  <c:v>0.25014342475046</c:v>
                </c:pt>
                <c:pt idx="649">
                  <c:v>0.250259463646045</c:v>
                </c:pt>
                <c:pt idx="650">
                  <c:v>0.250375278073315</c:v>
                </c:pt>
                <c:pt idx="651">
                  <c:v>0.250490868682965</c:v>
                </c:pt>
                <c:pt idx="652">
                  <c:v>0.250606236123178</c:v>
                </c:pt>
                <c:pt idx="653">
                  <c:v>0.250721381039637</c:v>
                </c:pt>
                <c:pt idx="654">
                  <c:v>0.250836304075537</c:v>
                </c:pt>
                <c:pt idx="655">
                  <c:v>0.250951005871595</c:v>
                </c:pt>
                <c:pt idx="656">
                  <c:v>0.251065487066064</c:v>
                </c:pt>
                <c:pt idx="657">
                  <c:v>0.251179748294745</c:v>
                </c:pt>
                <c:pt idx="658">
                  <c:v>0.251293790190997</c:v>
                </c:pt>
                <c:pt idx="659">
                  <c:v>0.251407613385751</c:v>
                </c:pt>
                <c:pt idx="660">
                  <c:v>0.25152121850752</c:v>
                </c:pt>
                <c:pt idx="661">
                  <c:v>0.25163460618241</c:v>
                </c:pt>
                <c:pt idx="662">
                  <c:v>0.251747777034133</c:v>
                </c:pt>
                <c:pt idx="663">
                  <c:v>0.251860731684019</c:v>
                </c:pt>
                <c:pt idx="664">
                  <c:v>0.251973470751026</c:v>
                </c:pt>
                <c:pt idx="665">
                  <c:v>0.252085994851749</c:v>
                </c:pt>
                <c:pt idx="666">
                  <c:v>0.252198304600438</c:v>
                </c:pt>
                <c:pt idx="667">
                  <c:v>0.252310400609002</c:v>
                </c:pt>
                <c:pt idx="668">
                  <c:v>0.252422283487023</c:v>
                </c:pt>
                <c:pt idx="669">
                  <c:v>0.25253395384177</c:v>
                </c:pt>
                <c:pt idx="670">
                  <c:v>0.252645412278205</c:v>
                </c:pt>
                <c:pt idx="671">
                  <c:v>0.252756659398995</c:v>
                </c:pt>
                <c:pt idx="672">
                  <c:v>0.252867695804527</c:v>
                </c:pt>
                <c:pt idx="673">
                  <c:v>0.252978522092913</c:v>
                </c:pt>
                <c:pt idx="674">
                  <c:v>0.253089138860006</c:v>
                </c:pt>
                <c:pt idx="675">
                  <c:v>0.253199546699405</c:v>
                </c:pt>
                <c:pt idx="676">
                  <c:v>0.253309746202472</c:v>
                </c:pt>
                <c:pt idx="677">
                  <c:v>0.253419737958337</c:v>
                </c:pt>
                <c:pt idx="678">
                  <c:v>0.253529522553913</c:v>
                </c:pt>
                <c:pt idx="679">
                  <c:v>0.253639100573902</c:v>
                </c:pt>
                <c:pt idx="680">
                  <c:v>0.253748472600808</c:v>
                </c:pt>
                <c:pt idx="681">
                  <c:v>0.25385763921495</c:v>
                </c:pt>
                <c:pt idx="682">
                  <c:v>0.253966600994465</c:v>
                </c:pt>
                <c:pt idx="683">
                  <c:v>0.254075358515325</c:v>
                </c:pt>
                <c:pt idx="684">
                  <c:v>0.254183912351344</c:v>
                </c:pt>
                <c:pt idx="685">
                  <c:v>0.254292263074188</c:v>
                </c:pt>
                <c:pt idx="686">
                  <c:v>0.254400411253388</c:v>
                </c:pt>
                <c:pt idx="687">
                  <c:v>0.254508357456345</c:v>
                </c:pt>
                <c:pt idx="688">
                  <c:v>0.254616102248344</c:v>
                </c:pt>
                <c:pt idx="689">
                  <c:v>0.254723646192562</c:v>
                </c:pt>
                <c:pt idx="690">
                  <c:v>0.254830989850079</c:v>
                </c:pt>
                <c:pt idx="691">
                  <c:v>0.254938133779886</c:v>
                </c:pt>
                <c:pt idx="692">
                  <c:v>0.255045078538898</c:v>
                </c:pt>
                <c:pt idx="693">
                  <c:v>0.255151824681957</c:v>
                </c:pt>
                <c:pt idx="694">
                  <c:v>0.255258372761852</c:v>
                </c:pt>
                <c:pt idx="695">
                  <c:v>0.255364723329317</c:v>
                </c:pt>
                <c:pt idx="696">
                  <c:v>0.255470876933049</c:v>
                </c:pt>
                <c:pt idx="697">
                  <c:v>0.255576834119715</c:v>
                </c:pt>
                <c:pt idx="698">
                  <c:v>0.255682595433959</c:v>
                </c:pt>
                <c:pt idx="699">
                  <c:v>0.255788161418414</c:v>
                </c:pt>
                <c:pt idx="700">
                  <c:v>0.25589353261371</c:v>
                </c:pt>
                <c:pt idx="701">
                  <c:v>0.255998709558485</c:v>
                </c:pt>
                <c:pt idx="702">
                  <c:v>0.256103692789391</c:v>
                </c:pt>
                <c:pt idx="703">
                  <c:v>0.256208482841108</c:v>
                </c:pt>
                <c:pt idx="704">
                  <c:v>0.256313080246346</c:v>
                </c:pt>
                <c:pt idx="705">
                  <c:v>0.256417485535862</c:v>
                </c:pt>
                <c:pt idx="706">
                  <c:v>0.256521699238462</c:v>
                </c:pt>
                <c:pt idx="707">
                  <c:v>0.256625721881016</c:v>
                </c:pt>
                <c:pt idx="708">
                  <c:v>0.25672955398846</c:v>
                </c:pt>
                <c:pt idx="709">
                  <c:v>0.256833196083814</c:v>
                </c:pt>
                <c:pt idx="710">
                  <c:v>0.25693664868818</c:v>
                </c:pt>
                <c:pt idx="711">
                  <c:v>0.25703991232076</c:v>
                </c:pt>
                <c:pt idx="712">
                  <c:v>0.257142987498859</c:v>
                </c:pt>
                <c:pt idx="713">
                  <c:v>0.257245874737898</c:v>
                </c:pt>
                <c:pt idx="714">
                  <c:v>0.257348574551416</c:v>
                </c:pt>
                <c:pt idx="715">
                  <c:v>0.257451087451087</c:v>
                </c:pt>
                <c:pt idx="716">
                  <c:v>0.257553413946722</c:v>
                </c:pt>
                <c:pt idx="717">
                  <c:v>0.25765555454628</c:v>
                </c:pt>
                <c:pt idx="718">
                  <c:v>0.257757509755876</c:v>
                </c:pt>
                <c:pt idx="719">
                  <c:v>0.25785928007979</c:v>
                </c:pt>
                <c:pt idx="720">
                  <c:v>0.257960866020473</c:v>
                </c:pt>
                <c:pt idx="721">
                  <c:v>0.258062268078559</c:v>
                </c:pt>
                <c:pt idx="722">
                  <c:v>0.258163486752871</c:v>
                </c:pt>
                <c:pt idx="723">
                  <c:v>0.258264522540428</c:v>
                </c:pt>
                <c:pt idx="724">
                  <c:v>0.258365375936456</c:v>
                </c:pt>
                <c:pt idx="725">
                  <c:v>0.258466047434394</c:v>
                </c:pt>
                <c:pt idx="726">
                  <c:v>0.258566537525903</c:v>
                </c:pt>
                <c:pt idx="727">
                  <c:v>0.258666846700873</c:v>
                </c:pt>
                <c:pt idx="728">
                  <c:v>0.258766975447432</c:v>
                </c:pt>
                <c:pt idx="729">
                  <c:v>0.258866924251954</c:v>
                </c:pt>
                <c:pt idx="730">
                  <c:v>0.258966693599066</c:v>
                </c:pt>
                <c:pt idx="731">
                  <c:v>0.259066283971657</c:v>
                </c:pt>
                <c:pt idx="732">
                  <c:v>0.259165695850883</c:v>
                </c:pt>
                <c:pt idx="733">
                  <c:v>0.259264929716179</c:v>
                </c:pt>
                <c:pt idx="734">
                  <c:v>0.259363986045263</c:v>
                </c:pt>
                <c:pt idx="735">
                  <c:v>0.259462865314148</c:v>
                </c:pt>
                <c:pt idx="736">
                  <c:v>0.259561567997143</c:v>
                </c:pt>
                <c:pt idx="737">
                  <c:v>0.259660094566866</c:v>
                </c:pt>
                <c:pt idx="738">
                  <c:v>0.259758445494251</c:v>
                </c:pt>
                <c:pt idx="739">
                  <c:v>0.259856621248553</c:v>
                </c:pt>
                <c:pt idx="740">
                  <c:v>0.259954622297357</c:v>
                </c:pt>
                <c:pt idx="741">
                  <c:v>0.260052449106587</c:v>
                </c:pt>
                <c:pt idx="742">
                  <c:v>0.26015010214051</c:v>
                </c:pt>
                <c:pt idx="743">
                  <c:v>0.260247581861745</c:v>
                </c:pt>
                <c:pt idx="744">
                  <c:v>0.26034488873127</c:v>
                </c:pt>
                <c:pt idx="745">
                  <c:v>0.260442023208433</c:v>
                </c:pt>
                <c:pt idx="746">
                  <c:v>0.260538985750951</c:v>
                </c:pt>
                <c:pt idx="747">
                  <c:v>0.260635776814926</c:v>
                </c:pt>
                <c:pt idx="748">
                  <c:v>0.260732396854846</c:v>
                </c:pt>
                <c:pt idx="749">
                  <c:v>0.260828846323594</c:v>
                </c:pt>
                <c:pt idx="750">
                  <c:v>0.260925125672458</c:v>
                </c:pt>
                <c:pt idx="751">
                  <c:v>0.261021235351132</c:v>
                </c:pt>
                <c:pt idx="752">
                  <c:v>0.26111717580773</c:v>
                </c:pt>
                <c:pt idx="753">
                  <c:v>0.261212947488785</c:v>
                </c:pt>
                <c:pt idx="754">
                  <c:v>0.261308550839265</c:v>
                </c:pt>
                <c:pt idx="755">
                  <c:v>0.261403986302573</c:v>
                </c:pt>
                <c:pt idx="756">
                  <c:v>0.261499254320554</c:v>
                </c:pt>
                <c:pt idx="757">
                  <c:v>0.261594355333509</c:v>
                </c:pt>
                <c:pt idx="758">
                  <c:v>0.261689289780191</c:v>
                </c:pt>
                <c:pt idx="759">
                  <c:v>0.261784058097821</c:v>
                </c:pt>
                <c:pt idx="760">
                  <c:v>0.261878660722091</c:v>
                </c:pt>
                <c:pt idx="761">
                  <c:v>0.261973098087169</c:v>
                </c:pt>
                <c:pt idx="762">
                  <c:v>0.262067370625709</c:v>
                </c:pt>
                <c:pt idx="763">
                  <c:v>0.262161478768855</c:v>
                </c:pt>
                <c:pt idx="764">
                  <c:v>0.26225542294625</c:v>
                </c:pt>
                <c:pt idx="765">
                  <c:v>0.262349203586039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'AV_tax calc v1.0'!$G$39</c:f>
              <c:strCache>
                <c:ptCount val="1"/>
                <c:pt idx="0">
                  <c:v>Your Average Tax Rate (RHS)</c:v>
                </c:pt>
              </c:strCache>
            </c:strRef>
          </c:tx>
          <c:spPr>
            <a:ln w="38100" cmpd="dbl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'AV_tax calc v1.0'!$C$40:$C$805</c:f>
              <c:numCache>
                <c:formatCode>_(* #,##0_);_(* \(#,##0\);_(* "-"??_);_(@_)</c:formatCode>
                <c:ptCount val="766"/>
                <c:pt idx="0">
                  <c:v>38390.0</c:v>
                </c:pt>
                <c:pt idx="1">
                  <c:v>38490.0</c:v>
                </c:pt>
                <c:pt idx="2">
                  <c:v>38590.0</c:v>
                </c:pt>
                <c:pt idx="3">
                  <c:v>38690.0</c:v>
                </c:pt>
                <c:pt idx="4">
                  <c:v>38790.0</c:v>
                </c:pt>
                <c:pt idx="5">
                  <c:v>38890.0</c:v>
                </c:pt>
                <c:pt idx="6">
                  <c:v>38990.0</c:v>
                </c:pt>
                <c:pt idx="7">
                  <c:v>39090.0</c:v>
                </c:pt>
                <c:pt idx="8">
                  <c:v>39190.0</c:v>
                </c:pt>
                <c:pt idx="9">
                  <c:v>39290.0</c:v>
                </c:pt>
                <c:pt idx="10">
                  <c:v>39390.0</c:v>
                </c:pt>
                <c:pt idx="11">
                  <c:v>39490.0</c:v>
                </c:pt>
                <c:pt idx="12">
                  <c:v>39590.0</c:v>
                </c:pt>
                <c:pt idx="13">
                  <c:v>39690.0</c:v>
                </c:pt>
                <c:pt idx="14">
                  <c:v>39790.0</c:v>
                </c:pt>
                <c:pt idx="15">
                  <c:v>39890.0</c:v>
                </c:pt>
                <c:pt idx="16">
                  <c:v>39990.0</c:v>
                </c:pt>
                <c:pt idx="17">
                  <c:v>40090.0</c:v>
                </c:pt>
                <c:pt idx="18">
                  <c:v>40190.0</c:v>
                </c:pt>
                <c:pt idx="19">
                  <c:v>40290.0</c:v>
                </c:pt>
                <c:pt idx="20">
                  <c:v>40390.0</c:v>
                </c:pt>
                <c:pt idx="21">
                  <c:v>40490.0</c:v>
                </c:pt>
                <c:pt idx="22">
                  <c:v>40590.0</c:v>
                </c:pt>
                <c:pt idx="23">
                  <c:v>40690.0</c:v>
                </c:pt>
                <c:pt idx="24">
                  <c:v>40790.0</c:v>
                </c:pt>
                <c:pt idx="25">
                  <c:v>40890.0</c:v>
                </c:pt>
                <c:pt idx="26">
                  <c:v>40990.0</c:v>
                </c:pt>
                <c:pt idx="27">
                  <c:v>41090.0</c:v>
                </c:pt>
                <c:pt idx="28">
                  <c:v>41190.0</c:v>
                </c:pt>
                <c:pt idx="29">
                  <c:v>41290.0</c:v>
                </c:pt>
                <c:pt idx="30">
                  <c:v>41390.0</c:v>
                </c:pt>
                <c:pt idx="31">
                  <c:v>41490.0</c:v>
                </c:pt>
                <c:pt idx="32">
                  <c:v>41590.0</c:v>
                </c:pt>
                <c:pt idx="33">
                  <c:v>41690.0</c:v>
                </c:pt>
                <c:pt idx="34">
                  <c:v>41790.0</c:v>
                </c:pt>
                <c:pt idx="35">
                  <c:v>41890.0</c:v>
                </c:pt>
                <c:pt idx="36">
                  <c:v>41990.0</c:v>
                </c:pt>
                <c:pt idx="37">
                  <c:v>42090.0</c:v>
                </c:pt>
                <c:pt idx="38">
                  <c:v>42190.0</c:v>
                </c:pt>
                <c:pt idx="39">
                  <c:v>42290.0</c:v>
                </c:pt>
                <c:pt idx="40">
                  <c:v>42390.0</c:v>
                </c:pt>
                <c:pt idx="41">
                  <c:v>42490.0</c:v>
                </c:pt>
                <c:pt idx="42">
                  <c:v>42590.0</c:v>
                </c:pt>
                <c:pt idx="43">
                  <c:v>42690.0</c:v>
                </c:pt>
                <c:pt idx="44">
                  <c:v>42790.0</c:v>
                </c:pt>
                <c:pt idx="45">
                  <c:v>42890.0</c:v>
                </c:pt>
                <c:pt idx="46">
                  <c:v>42990.0</c:v>
                </c:pt>
                <c:pt idx="47">
                  <c:v>43090.0</c:v>
                </c:pt>
                <c:pt idx="48">
                  <c:v>43190.0</c:v>
                </c:pt>
                <c:pt idx="49">
                  <c:v>43290.0</c:v>
                </c:pt>
                <c:pt idx="50">
                  <c:v>43390.0</c:v>
                </c:pt>
                <c:pt idx="51">
                  <c:v>43490.0</c:v>
                </c:pt>
                <c:pt idx="52">
                  <c:v>43590.0</c:v>
                </c:pt>
                <c:pt idx="53">
                  <c:v>43690.0</c:v>
                </c:pt>
                <c:pt idx="54">
                  <c:v>43790.0</c:v>
                </c:pt>
                <c:pt idx="55">
                  <c:v>43890.0</c:v>
                </c:pt>
                <c:pt idx="56">
                  <c:v>43990.0</c:v>
                </c:pt>
                <c:pt idx="57">
                  <c:v>44090.0</c:v>
                </c:pt>
                <c:pt idx="58">
                  <c:v>44190.0</c:v>
                </c:pt>
                <c:pt idx="59">
                  <c:v>44290.0</c:v>
                </c:pt>
                <c:pt idx="60">
                  <c:v>44390.0</c:v>
                </c:pt>
                <c:pt idx="61">
                  <c:v>44490.0</c:v>
                </c:pt>
                <c:pt idx="62">
                  <c:v>44590.0</c:v>
                </c:pt>
                <c:pt idx="63">
                  <c:v>44690.0</c:v>
                </c:pt>
                <c:pt idx="64">
                  <c:v>44790.0</c:v>
                </c:pt>
                <c:pt idx="65">
                  <c:v>44890.0</c:v>
                </c:pt>
                <c:pt idx="66">
                  <c:v>44990.0</c:v>
                </c:pt>
                <c:pt idx="67">
                  <c:v>45090.0</c:v>
                </c:pt>
                <c:pt idx="68">
                  <c:v>45190.0</c:v>
                </c:pt>
                <c:pt idx="69">
                  <c:v>45290.0</c:v>
                </c:pt>
                <c:pt idx="70">
                  <c:v>45390.0</c:v>
                </c:pt>
                <c:pt idx="71">
                  <c:v>45490.0</c:v>
                </c:pt>
                <c:pt idx="72">
                  <c:v>45590.0</c:v>
                </c:pt>
                <c:pt idx="73">
                  <c:v>45690.0</c:v>
                </c:pt>
                <c:pt idx="74">
                  <c:v>45790.0</c:v>
                </c:pt>
                <c:pt idx="75">
                  <c:v>45890.0</c:v>
                </c:pt>
                <c:pt idx="76">
                  <c:v>45990.0</c:v>
                </c:pt>
                <c:pt idx="77">
                  <c:v>46090.0</c:v>
                </c:pt>
                <c:pt idx="78">
                  <c:v>46190.0</c:v>
                </c:pt>
                <c:pt idx="79">
                  <c:v>46290.0</c:v>
                </c:pt>
                <c:pt idx="80">
                  <c:v>46390.0</c:v>
                </c:pt>
                <c:pt idx="81">
                  <c:v>46490.0</c:v>
                </c:pt>
                <c:pt idx="82">
                  <c:v>46590.0</c:v>
                </c:pt>
                <c:pt idx="83">
                  <c:v>46690.0</c:v>
                </c:pt>
                <c:pt idx="84">
                  <c:v>46790.0</c:v>
                </c:pt>
                <c:pt idx="85">
                  <c:v>46890.0</c:v>
                </c:pt>
                <c:pt idx="86">
                  <c:v>46990.0</c:v>
                </c:pt>
                <c:pt idx="87">
                  <c:v>47090.0</c:v>
                </c:pt>
                <c:pt idx="88">
                  <c:v>47190.0</c:v>
                </c:pt>
                <c:pt idx="89">
                  <c:v>47290.0</c:v>
                </c:pt>
                <c:pt idx="90">
                  <c:v>47390.0</c:v>
                </c:pt>
                <c:pt idx="91">
                  <c:v>47490.0</c:v>
                </c:pt>
                <c:pt idx="92">
                  <c:v>47590.0</c:v>
                </c:pt>
                <c:pt idx="93">
                  <c:v>47690.0</c:v>
                </c:pt>
                <c:pt idx="94">
                  <c:v>47790.0</c:v>
                </c:pt>
                <c:pt idx="95">
                  <c:v>47890.0</c:v>
                </c:pt>
                <c:pt idx="96">
                  <c:v>47990.0</c:v>
                </c:pt>
                <c:pt idx="97">
                  <c:v>48090.0</c:v>
                </c:pt>
                <c:pt idx="98">
                  <c:v>48190.0</c:v>
                </c:pt>
                <c:pt idx="99">
                  <c:v>48290.0</c:v>
                </c:pt>
                <c:pt idx="100">
                  <c:v>48390.0</c:v>
                </c:pt>
                <c:pt idx="101">
                  <c:v>48490.0</c:v>
                </c:pt>
                <c:pt idx="102">
                  <c:v>48590.0</c:v>
                </c:pt>
                <c:pt idx="103">
                  <c:v>48690.0</c:v>
                </c:pt>
                <c:pt idx="104">
                  <c:v>48790.0</c:v>
                </c:pt>
                <c:pt idx="105">
                  <c:v>48890.0</c:v>
                </c:pt>
                <c:pt idx="106">
                  <c:v>48990.0</c:v>
                </c:pt>
                <c:pt idx="107">
                  <c:v>49090.0</c:v>
                </c:pt>
                <c:pt idx="108">
                  <c:v>49190.0</c:v>
                </c:pt>
                <c:pt idx="109">
                  <c:v>49290.0</c:v>
                </c:pt>
                <c:pt idx="110">
                  <c:v>49390.0</c:v>
                </c:pt>
                <c:pt idx="111">
                  <c:v>49490.0</c:v>
                </c:pt>
                <c:pt idx="112">
                  <c:v>49590.0</c:v>
                </c:pt>
                <c:pt idx="113">
                  <c:v>49690.0</c:v>
                </c:pt>
                <c:pt idx="114">
                  <c:v>49790.0</c:v>
                </c:pt>
                <c:pt idx="115">
                  <c:v>49890.0</c:v>
                </c:pt>
                <c:pt idx="116">
                  <c:v>49990.0</c:v>
                </c:pt>
                <c:pt idx="117">
                  <c:v>50090.0</c:v>
                </c:pt>
                <c:pt idx="118">
                  <c:v>50190.0</c:v>
                </c:pt>
                <c:pt idx="119">
                  <c:v>50290.0</c:v>
                </c:pt>
                <c:pt idx="120">
                  <c:v>50390.0</c:v>
                </c:pt>
                <c:pt idx="121">
                  <c:v>50490.0</c:v>
                </c:pt>
                <c:pt idx="122">
                  <c:v>50590.0</c:v>
                </c:pt>
                <c:pt idx="123">
                  <c:v>50690.0</c:v>
                </c:pt>
                <c:pt idx="124">
                  <c:v>50790.0</c:v>
                </c:pt>
                <c:pt idx="125">
                  <c:v>50890.0</c:v>
                </c:pt>
                <c:pt idx="126">
                  <c:v>50990.0</c:v>
                </c:pt>
                <c:pt idx="127">
                  <c:v>51090.0</c:v>
                </c:pt>
                <c:pt idx="128">
                  <c:v>51190.0</c:v>
                </c:pt>
                <c:pt idx="129">
                  <c:v>51290.0</c:v>
                </c:pt>
                <c:pt idx="130">
                  <c:v>51390.0</c:v>
                </c:pt>
                <c:pt idx="131">
                  <c:v>51490.0</c:v>
                </c:pt>
                <c:pt idx="132">
                  <c:v>51590.0</c:v>
                </c:pt>
                <c:pt idx="133">
                  <c:v>51690.0</c:v>
                </c:pt>
                <c:pt idx="134">
                  <c:v>51790.0</c:v>
                </c:pt>
                <c:pt idx="135">
                  <c:v>51890.0</c:v>
                </c:pt>
                <c:pt idx="136">
                  <c:v>51990.0</c:v>
                </c:pt>
                <c:pt idx="137">
                  <c:v>52090.0</c:v>
                </c:pt>
                <c:pt idx="138">
                  <c:v>52190.0</c:v>
                </c:pt>
                <c:pt idx="139">
                  <c:v>52290.0</c:v>
                </c:pt>
                <c:pt idx="140">
                  <c:v>52390.0</c:v>
                </c:pt>
                <c:pt idx="141">
                  <c:v>52490.0</c:v>
                </c:pt>
                <c:pt idx="142">
                  <c:v>52590.0</c:v>
                </c:pt>
                <c:pt idx="143">
                  <c:v>52690.0</c:v>
                </c:pt>
                <c:pt idx="144">
                  <c:v>52790.0</c:v>
                </c:pt>
                <c:pt idx="145">
                  <c:v>52890.0</c:v>
                </c:pt>
                <c:pt idx="146">
                  <c:v>52990.0</c:v>
                </c:pt>
                <c:pt idx="147">
                  <c:v>53090.0</c:v>
                </c:pt>
                <c:pt idx="148">
                  <c:v>53190.0</c:v>
                </c:pt>
                <c:pt idx="149">
                  <c:v>53290.0</c:v>
                </c:pt>
                <c:pt idx="150">
                  <c:v>53390.0</c:v>
                </c:pt>
                <c:pt idx="151">
                  <c:v>53490.0</c:v>
                </c:pt>
                <c:pt idx="152">
                  <c:v>53590.0</c:v>
                </c:pt>
                <c:pt idx="153">
                  <c:v>53690.0</c:v>
                </c:pt>
                <c:pt idx="154">
                  <c:v>53790.0</c:v>
                </c:pt>
                <c:pt idx="155">
                  <c:v>53890.0</c:v>
                </c:pt>
                <c:pt idx="156">
                  <c:v>53990.0</c:v>
                </c:pt>
                <c:pt idx="157">
                  <c:v>54090.0</c:v>
                </c:pt>
                <c:pt idx="158">
                  <c:v>54190.0</c:v>
                </c:pt>
                <c:pt idx="159">
                  <c:v>54290.0</c:v>
                </c:pt>
                <c:pt idx="160">
                  <c:v>54390.0</c:v>
                </c:pt>
                <c:pt idx="161">
                  <c:v>54490.0</c:v>
                </c:pt>
                <c:pt idx="162">
                  <c:v>54590.0</c:v>
                </c:pt>
                <c:pt idx="163">
                  <c:v>54690.0</c:v>
                </c:pt>
                <c:pt idx="164">
                  <c:v>54790.0</c:v>
                </c:pt>
                <c:pt idx="165">
                  <c:v>54890.0</c:v>
                </c:pt>
                <c:pt idx="166">
                  <c:v>54990.0</c:v>
                </c:pt>
                <c:pt idx="167">
                  <c:v>55090.0</c:v>
                </c:pt>
                <c:pt idx="168">
                  <c:v>55190.0</c:v>
                </c:pt>
                <c:pt idx="169">
                  <c:v>55290.0</c:v>
                </c:pt>
                <c:pt idx="170">
                  <c:v>55390.0</c:v>
                </c:pt>
                <c:pt idx="171">
                  <c:v>55490.0</c:v>
                </c:pt>
                <c:pt idx="172">
                  <c:v>55590.0</c:v>
                </c:pt>
                <c:pt idx="173">
                  <c:v>55690.0</c:v>
                </c:pt>
                <c:pt idx="174">
                  <c:v>55790.0</c:v>
                </c:pt>
                <c:pt idx="175">
                  <c:v>55890.0</c:v>
                </c:pt>
                <c:pt idx="176">
                  <c:v>55990.0</c:v>
                </c:pt>
                <c:pt idx="177">
                  <c:v>56090.0</c:v>
                </c:pt>
                <c:pt idx="178">
                  <c:v>56190.0</c:v>
                </c:pt>
                <c:pt idx="179">
                  <c:v>56290.0</c:v>
                </c:pt>
                <c:pt idx="180">
                  <c:v>56390.0</c:v>
                </c:pt>
                <c:pt idx="181">
                  <c:v>56490.0</c:v>
                </c:pt>
                <c:pt idx="182">
                  <c:v>56590.0</c:v>
                </c:pt>
                <c:pt idx="183">
                  <c:v>56690.0</c:v>
                </c:pt>
                <c:pt idx="184">
                  <c:v>56790.0</c:v>
                </c:pt>
                <c:pt idx="185">
                  <c:v>56890.0</c:v>
                </c:pt>
                <c:pt idx="186">
                  <c:v>56990.0</c:v>
                </c:pt>
                <c:pt idx="187">
                  <c:v>57090.0</c:v>
                </c:pt>
                <c:pt idx="188">
                  <c:v>57190.0</c:v>
                </c:pt>
                <c:pt idx="189">
                  <c:v>57290.0</c:v>
                </c:pt>
                <c:pt idx="190">
                  <c:v>57390.0</c:v>
                </c:pt>
                <c:pt idx="191">
                  <c:v>57490.0</c:v>
                </c:pt>
                <c:pt idx="192">
                  <c:v>57590.0</c:v>
                </c:pt>
                <c:pt idx="193">
                  <c:v>57690.0</c:v>
                </c:pt>
                <c:pt idx="194">
                  <c:v>57790.0</c:v>
                </c:pt>
                <c:pt idx="195">
                  <c:v>57890.0</c:v>
                </c:pt>
                <c:pt idx="196">
                  <c:v>57990.0</c:v>
                </c:pt>
                <c:pt idx="197">
                  <c:v>58090.0</c:v>
                </c:pt>
                <c:pt idx="198">
                  <c:v>58190.0</c:v>
                </c:pt>
                <c:pt idx="199">
                  <c:v>58290.0</c:v>
                </c:pt>
                <c:pt idx="200">
                  <c:v>58390.0</c:v>
                </c:pt>
                <c:pt idx="201">
                  <c:v>58490.0</c:v>
                </c:pt>
                <c:pt idx="202">
                  <c:v>58590.0</c:v>
                </c:pt>
                <c:pt idx="203">
                  <c:v>58690.0</c:v>
                </c:pt>
                <c:pt idx="204">
                  <c:v>58790.0</c:v>
                </c:pt>
                <c:pt idx="205">
                  <c:v>58890.0</c:v>
                </c:pt>
                <c:pt idx="206">
                  <c:v>58990.0</c:v>
                </c:pt>
                <c:pt idx="207">
                  <c:v>59090.0</c:v>
                </c:pt>
                <c:pt idx="208">
                  <c:v>59190.0</c:v>
                </c:pt>
                <c:pt idx="209">
                  <c:v>59290.0</c:v>
                </c:pt>
                <c:pt idx="210">
                  <c:v>59390.0</c:v>
                </c:pt>
                <c:pt idx="211">
                  <c:v>59490.0</c:v>
                </c:pt>
                <c:pt idx="212">
                  <c:v>59590.0</c:v>
                </c:pt>
                <c:pt idx="213">
                  <c:v>59690.0</c:v>
                </c:pt>
                <c:pt idx="214">
                  <c:v>59790.0</c:v>
                </c:pt>
                <c:pt idx="215">
                  <c:v>59890.0</c:v>
                </c:pt>
                <c:pt idx="216">
                  <c:v>59990.0</c:v>
                </c:pt>
                <c:pt idx="217">
                  <c:v>60090.0</c:v>
                </c:pt>
                <c:pt idx="218">
                  <c:v>60190.0</c:v>
                </c:pt>
                <c:pt idx="219">
                  <c:v>60290.0</c:v>
                </c:pt>
                <c:pt idx="220">
                  <c:v>60390.0</c:v>
                </c:pt>
                <c:pt idx="221">
                  <c:v>60490.0</c:v>
                </c:pt>
                <c:pt idx="222">
                  <c:v>60590.0</c:v>
                </c:pt>
                <c:pt idx="223">
                  <c:v>60690.0</c:v>
                </c:pt>
                <c:pt idx="224">
                  <c:v>60790.0</c:v>
                </c:pt>
                <c:pt idx="225">
                  <c:v>60890.0</c:v>
                </c:pt>
                <c:pt idx="226">
                  <c:v>60990.0</c:v>
                </c:pt>
                <c:pt idx="227">
                  <c:v>61090.0</c:v>
                </c:pt>
                <c:pt idx="228">
                  <c:v>61190.0</c:v>
                </c:pt>
                <c:pt idx="229">
                  <c:v>61290.0</c:v>
                </c:pt>
                <c:pt idx="230">
                  <c:v>61390.0</c:v>
                </c:pt>
                <c:pt idx="231">
                  <c:v>61490.0</c:v>
                </c:pt>
                <c:pt idx="232">
                  <c:v>61590.0</c:v>
                </c:pt>
                <c:pt idx="233">
                  <c:v>61690.0</c:v>
                </c:pt>
                <c:pt idx="234">
                  <c:v>61790.0</c:v>
                </c:pt>
                <c:pt idx="235">
                  <c:v>61890.0</c:v>
                </c:pt>
                <c:pt idx="236">
                  <c:v>61990.0</c:v>
                </c:pt>
                <c:pt idx="237">
                  <c:v>62090.0</c:v>
                </c:pt>
                <c:pt idx="238">
                  <c:v>62190.0</c:v>
                </c:pt>
                <c:pt idx="239">
                  <c:v>62290.0</c:v>
                </c:pt>
                <c:pt idx="240">
                  <c:v>62390.0</c:v>
                </c:pt>
                <c:pt idx="241">
                  <c:v>62490.0</c:v>
                </c:pt>
                <c:pt idx="242">
                  <c:v>62590.0</c:v>
                </c:pt>
                <c:pt idx="243">
                  <c:v>62690.0</c:v>
                </c:pt>
                <c:pt idx="244">
                  <c:v>62790.0</c:v>
                </c:pt>
                <c:pt idx="245">
                  <c:v>62890.0</c:v>
                </c:pt>
                <c:pt idx="246">
                  <c:v>62990.0</c:v>
                </c:pt>
                <c:pt idx="247">
                  <c:v>63090.0</c:v>
                </c:pt>
                <c:pt idx="248">
                  <c:v>63190.0</c:v>
                </c:pt>
                <c:pt idx="249">
                  <c:v>63290.0</c:v>
                </c:pt>
                <c:pt idx="250">
                  <c:v>63390.0</c:v>
                </c:pt>
                <c:pt idx="251">
                  <c:v>63490.0</c:v>
                </c:pt>
                <c:pt idx="252">
                  <c:v>63590.0</c:v>
                </c:pt>
                <c:pt idx="253">
                  <c:v>63690.0</c:v>
                </c:pt>
                <c:pt idx="254">
                  <c:v>63790.0</c:v>
                </c:pt>
                <c:pt idx="255">
                  <c:v>63890.0</c:v>
                </c:pt>
                <c:pt idx="256">
                  <c:v>63990.0</c:v>
                </c:pt>
                <c:pt idx="257">
                  <c:v>64090.0</c:v>
                </c:pt>
                <c:pt idx="258">
                  <c:v>64190.0</c:v>
                </c:pt>
                <c:pt idx="259">
                  <c:v>64290.0</c:v>
                </c:pt>
                <c:pt idx="260">
                  <c:v>64390.0</c:v>
                </c:pt>
                <c:pt idx="261">
                  <c:v>64490.0</c:v>
                </c:pt>
                <c:pt idx="262">
                  <c:v>64590.0</c:v>
                </c:pt>
                <c:pt idx="263">
                  <c:v>64690.0</c:v>
                </c:pt>
                <c:pt idx="264">
                  <c:v>64790.0</c:v>
                </c:pt>
                <c:pt idx="265">
                  <c:v>64890.0</c:v>
                </c:pt>
                <c:pt idx="266">
                  <c:v>64990.0</c:v>
                </c:pt>
                <c:pt idx="267">
                  <c:v>65090.0</c:v>
                </c:pt>
                <c:pt idx="268">
                  <c:v>65190.0</c:v>
                </c:pt>
                <c:pt idx="269">
                  <c:v>65290.0</c:v>
                </c:pt>
                <c:pt idx="270">
                  <c:v>65390.0</c:v>
                </c:pt>
                <c:pt idx="271">
                  <c:v>65490.0</c:v>
                </c:pt>
                <c:pt idx="272">
                  <c:v>65590.0</c:v>
                </c:pt>
                <c:pt idx="273">
                  <c:v>65690.0</c:v>
                </c:pt>
                <c:pt idx="274">
                  <c:v>65790.0</c:v>
                </c:pt>
                <c:pt idx="275">
                  <c:v>65890.0</c:v>
                </c:pt>
                <c:pt idx="276">
                  <c:v>65990.0</c:v>
                </c:pt>
                <c:pt idx="277">
                  <c:v>66090.0</c:v>
                </c:pt>
                <c:pt idx="278">
                  <c:v>66190.0</c:v>
                </c:pt>
                <c:pt idx="279">
                  <c:v>66290.0</c:v>
                </c:pt>
                <c:pt idx="280">
                  <c:v>66390.0</c:v>
                </c:pt>
                <c:pt idx="281">
                  <c:v>66490.0</c:v>
                </c:pt>
                <c:pt idx="282">
                  <c:v>66590.0</c:v>
                </c:pt>
                <c:pt idx="283">
                  <c:v>66690.0</c:v>
                </c:pt>
                <c:pt idx="284">
                  <c:v>66790.0</c:v>
                </c:pt>
                <c:pt idx="285">
                  <c:v>66890.0</c:v>
                </c:pt>
                <c:pt idx="286">
                  <c:v>66990.0</c:v>
                </c:pt>
                <c:pt idx="287">
                  <c:v>67090.0</c:v>
                </c:pt>
                <c:pt idx="288">
                  <c:v>67190.0</c:v>
                </c:pt>
                <c:pt idx="289">
                  <c:v>67290.0</c:v>
                </c:pt>
                <c:pt idx="290">
                  <c:v>67390.0</c:v>
                </c:pt>
                <c:pt idx="291">
                  <c:v>67490.0</c:v>
                </c:pt>
                <c:pt idx="292">
                  <c:v>67590.0</c:v>
                </c:pt>
                <c:pt idx="293">
                  <c:v>67690.0</c:v>
                </c:pt>
                <c:pt idx="294">
                  <c:v>67790.0</c:v>
                </c:pt>
                <c:pt idx="295">
                  <c:v>67890.0</c:v>
                </c:pt>
                <c:pt idx="296">
                  <c:v>67990.0</c:v>
                </c:pt>
                <c:pt idx="297">
                  <c:v>68090.0</c:v>
                </c:pt>
                <c:pt idx="298">
                  <c:v>68190.0</c:v>
                </c:pt>
                <c:pt idx="299">
                  <c:v>68290.0</c:v>
                </c:pt>
                <c:pt idx="300">
                  <c:v>68390.0</c:v>
                </c:pt>
                <c:pt idx="301">
                  <c:v>68490.0</c:v>
                </c:pt>
                <c:pt idx="302">
                  <c:v>68590.0</c:v>
                </c:pt>
                <c:pt idx="303">
                  <c:v>68690.0</c:v>
                </c:pt>
                <c:pt idx="304">
                  <c:v>68790.0</c:v>
                </c:pt>
                <c:pt idx="305">
                  <c:v>68890.0</c:v>
                </c:pt>
                <c:pt idx="306">
                  <c:v>68990.0</c:v>
                </c:pt>
                <c:pt idx="307">
                  <c:v>69090.0</c:v>
                </c:pt>
                <c:pt idx="308">
                  <c:v>69190.0</c:v>
                </c:pt>
                <c:pt idx="309">
                  <c:v>69290.0</c:v>
                </c:pt>
                <c:pt idx="310">
                  <c:v>69390.0</c:v>
                </c:pt>
                <c:pt idx="311">
                  <c:v>69490.0</c:v>
                </c:pt>
                <c:pt idx="312">
                  <c:v>69590.0</c:v>
                </c:pt>
                <c:pt idx="313">
                  <c:v>69690.0</c:v>
                </c:pt>
                <c:pt idx="314">
                  <c:v>69790.0</c:v>
                </c:pt>
                <c:pt idx="315">
                  <c:v>69890.0</c:v>
                </c:pt>
                <c:pt idx="316">
                  <c:v>69990.0</c:v>
                </c:pt>
                <c:pt idx="317">
                  <c:v>70090.0</c:v>
                </c:pt>
                <c:pt idx="318">
                  <c:v>70190.0</c:v>
                </c:pt>
                <c:pt idx="319">
                  <c:v>70290.0</c:v>
                </c:pt>
                <c:pt idx="320">
                  <c:v>70390.0</c:v>
                </c:pt>
                <c:pt idx="321">
                  <c:v>70490.0</c:v>
                </c:pt>
                <c:pt idx="322">
                  <c:v>70590.0</c:v>
                </c:pt>
                <c:pt idx="323">
                  <c:v>70690.0</c:v>
                </c:pt>
                <c:pt idx="324">
                  <c:v>70790.0</c:v>
                </c:pt>
                <c:pt idx="325">
                  <c:v>70890.0</c:v>
                </c:pt>
                <c:pt idx="326">
                  <c:v>70990.0</c:v>
                </c:pt>
                <c:pt idx="327">
                  <c:v>71090.0</c:v>
                </c:pt>
                <c:pt idx="328">
                  <c:v>71190.0</c:v>
                </c:pt>
                <c:pt idx="329">
                  <c:v>71290.0</c:v>
                </c:pt>
                <c:pt idx="330">
                  <c:v>71390.0</c:v>
                </c:pt>
                <c:pt idx="331">
                  <c:v>71490.0</c:v>
                </c:pt>
                <c:pt idx="332">
                  <c:v>71590.0</c:v>
                </c:pt>
                <c:pt idx="333">
                  <c:v>71690.0</c:v>
                </c:pt>
                <c:pt idx="334">
                  <c:v>71790.0</c:v>
                </c:pt>
                <c:pt idx="335">
                  <c:v>71890.0</c:v>
                </c:pt>
                <c:pt idx="336">
                  <c:v>71990.0</c:v>
                </c:pt>
                <c:pt idx="337">
                  <c:v>72090.0</c:v>
                </c:pt>
                <c:pt idx="338">
                  <c:v>72190.0</c:v>
                </c:pt>
                <c:pt idx="339">
                  <c:v>72290.0</c:v>
                </c:pt>
                <c:pt idx="340">
                  <c:v>72390.0</c:v>
                </c:pt>
                <c:pt idx="341">
                  <c:v>72490.0</c:v>
                </c:pt>
                <c:pt idx="342">
                  <c:v>72590.0</c:v>
                </c:pt>
                <c:pt idx="343">
                  <c:v>72690.0</c:v>
                </c:pt>
                <c:pt idx="344">
                  <c:v>72790.0</c:v>
                </c:pt>
                <c:pt idx="345">
                  <c:v>72890.0</c:v>
                </c:pt>
                <c:pt idx="346">
                  <c:v>72990.0</c:v>
                </c:pt>
                <c:pt idx="347">
                  <c:v>73090.0</c:v>
                </c:pt>
                <c:pt idx="348">
                  <c:v>73190.0</c:v>
                </c:pt>
                <c:pt idx="349">
                  <c:v>73290.0</c:v>
                </c:pt>
                <c:pt idx="350">
                  <c:v>73390.0</c:v>
                </c:pt>
                <c:pt idx="351">
                  <c:v>73490.0</c:v>
                </c:pt>
                <c:pt idx="352">
                  <c:v>73590.0</c:v>
                </c:pt>
                <c:pt idx="353">
                  <c:v>73690.0</c:v>
                </c:pt>
                <c:pt idx="354">
                  <c:v>73790.0</c:v>
                </c:pt>
                <c:pt idx="355">
                  <c:v>73890.0</c:v>
                </c:pt>
                <c:pt idx="356">
                  <c:v>73990.0</c:v>
                </c:pt>
                <c:pt idx="357">
                  <c:v>74090.0</c:v>
                </c:pt>
                <c:pt idx="358">
                  <c:v>74190.0</c:v>
                </c:pt>
                <c:pt idx="359">
                  <c:v>74290.0</c:v>
                </c:pt>
                <c:pt idx="360">
                  <c:v>74390.0</c:v>
                </c:pt>
                <c:pt idx="361">
                  <c:v>74490.0</c:v>
                </c:pt>
                <c:pt idx="362">
                  <c:v>74590.0</c:v>
                </c:pt>
                <c:pt idx="363">
                  <c:v>74690.0</c:v>
                </c:pt>
                <c:pt idx="364">
                  <c:v>74790.0</c:v>
                </c:pt>
                <c:pt idx="365">
                  <c:v>74890.0</c:v>
                </c:pt>
                <c:pt idx="366">
                  <c:v>74990.0</c:v>
                </c:pt>
                <c:pt idx="367">
                  <c:v>75090.0</c:v>
                </c:pt>
                <c:pt idx="368">
                  <c:v>75190.0</c:v>
                </c:pt>
                <c:pt idx="369">
                  <c:v>75290.0</c:v>
                </c:pt>
                <c:pt idx="370">
                  <c:v>75390.0</c:v>
                </c:pt>
                <c:pt idx="371">
                  <c:v>75490.0</c:v>
                </c:pt>
                <c:pt idx="372">
                  <c:v>75590.0</c:v>
                </c:pt>
                <c:pt idx="373">
                  <c:v>75690.0</c:v>
                </c:pt>
                <c:pt idx="374">
                  <c:v>75790.0</c:v>
                </c:pt>
                <c:pt idx="375">
                  <c:v>75890.0</c:v>
                </c:pt>
                <c:pt idx="376">
                  <c:v>75990.0</c:v>
                </c:pt>
                <c:pt idx="377">
                  <c:v>76090.0</c:v>
                </c:pt>
                <c:pt idx="378">
                  <c:v>76190.0</c:v>
                </c:pt>
                <c:pt idx="379">
                  <c:v>76290.0</c:v>
                </c:pt>
                <c:pt idx="380">
                  <c:v>76390.0</c:v>
                </c:pt>
                <c:pt idx="381">
                  <c:v>76490.0</c:v>
                </c:pt>
                <c:pt idx="382">
                  <c:v>76590.0</c:v>
                </c:pt>
                <c:pt idx="383">
                  <c:v>76690.0</c:v>
                </c:pt>
                <c:pt idx="384">
                  <c:v>76790.0</c:v>
                </c:pt>
                <c:pt idx="385">
                  <c:v>76890.0</c:v>
                </c:pt>
                <c:pt idx="386">
                  <c:v>76990.0</c:v>
                </c:pt>
                <c:pt idx="387">
                  <c:v>77090.0</c:v>
                </c:pt>
                <c:pt idx="388">
                  <c:v>77190.0</c:v>
                </c:pt>
                <c:pt idx="389">
                  <c:v>77290.0</c:v>
                </c:pt>
                <c:pt idx="390">
                  <c:v>77390.0</c:v>
                </c:pt>
                <c:pt idx="391">
                  <c:v>77490.0</c:v>
                </c:pt>
                <c:pt idx="392">
                  <c:v>77590.0</c:v>
                </c:pt>
                <c:pt idx="393">
                  <c:v>77690.0</c:v>
                </c:pt>
                <c:pt idx="394">
                  <c:v>77790.0</c:v>
                </c:pt>
                <c:pt idx="395">
                  <c:v>77890.0</c:v>
                </c:pt>
                <c:pt idx="396">
                  <c:v>77990.0</c:v>
                </c:pt>
                <c:pt idx="397">
                  <c:v>78090.0</c:v>
                </c:pt>
                <c:pt idx="398">
                  <c:v>78190.0</c:v>
                </c:pt>
                <c:pt idx="399">
                  <c:v>78290.0</c:v>
                </c:pt>
                <c:pt idx="400">
                  <c:v>78390.0</c:v>
                </c:pt>
                <c:pt idx="401">
                  <c:v>78490.0</c:v>
                </c:pt>
                <c:pt idx="402">
                  <c:v>78590.0</c:v>
                </c:pt>
                <c:pt idx="403">
                  <c:v>78690.0</c:v>
                </c:pt>
                <c:pt idx="404">
                  <c:v>78790.0</c:v>
                </c:pt>
                <c:pt idx="405">
                  <c:v>78890.0</c:v>
                </c:pt>
                <c:pt idx="406">
                  <c:v>78990.0</c:v>
                </c:pt>
                <c:pt idx="407">
                  <c:v>79090.0</c:v>
                </c:pt>
                <c:pt idx="408">
                  <c:v>79190.0</c:v>
                </c:pt>
                <c:pt idx="409">
                  <c:v>79290.0</c:v>
                </c:pt>
                <c:pt idx="410">
                  <c:v>79390.0</c:v>
                </c:pt>
                <c:pt idx="411">
                  <c:v>79490.0</c:v>
                </c:pt>
                <c:pt idx="412">
                  <c:v>79590.0</c:v>
                </c:pt>
                <c:pt idx="413">
                  <c:v>79690.0</c:v>
                </c:pt>
                <c:pt idx="414">
                  <c:v>79790.0</c:v>
                </c:pt>
                <c:pt idx="415">
                  <c:v>79890.0</c:v>
                </c:pt>
                <c:pt idx="416">
                  <c:v>79990.0</c:v>
                </c:pt>
                <c:pt idx="417">
                  <c:v>80090.0</c:v>
                </c:pt>
                <c:pt idx="418">
                  <c:v>80190.0</c:v>
                </c:pt>
                <c:pt idx="419">
                  <c:v>80290.0</c:v>
                </c:pt>
                <c:pt idx="420">
                  <c:v>80390.0</c:v>
                </c:pt>
                <c:pt idx="421">
                  <c:v>80490.0</c:v>
                </c:pt>
                <c:pt idx="422">
                  <c:v>80590.0</c:v>
                </c:pt>
                <c:pt idx="423">
                  <c:v>80690.0</c:v>
                </c:pt>
                <c:pt idx="424">
                  <c:v>80790.0</c:v>
                </c:pt>
                <c:pt idx="425">
                  <c:v>80890.0</c:v>
                </c:pt>
                <c:pt idx="426">
                  <c:v>80990.0</c:v>
                </c:pt>
                <c:pt idx="427">
                  <c:v>81090.0</c:v>
                </c:pt>
                <c:pt idx="428">
                  <c:v>81190.0</c:v>
                </c:pt>
                <c:pt idx="429">
                  <c:v>81290.0</c:v>
                </c:pt>
                <c:pt idx="430">
                  <c:v>81390.0</c:v>
                </c:pt>
                <c:pt idx="431">
                  <c:v>81490.0</c:v>
                </c:pt>
                <c:pt idx="432">
                  <c:v>81590.0</c:v>
                </c:pt>
                <c:pt idx="433">
                  <c:v>81690.0</c:v>
                </c:pt>
                <c:pt idx="434">
                  <c:v>81790.0</c:v>
                </c:pt>
                <c:pt idx="435">
                  <c:v>81890.0</c:v>
                </c:pt>
                <c:pt idx="436">
                  <c:v>81990.0</c:v>
                </c:pt>
                <c:pt idx="437">
                  <c:v>82090.0</c:v>
                </c:pt>
                <c:pt idx="438">
                  <c:v>82190.0</c:v>
                </c:pt>
                <c:pt idx="439">
                  <c:v>82290.0</c:v>
                </c:pt>
                <c:pt idx="440">
                  <c:v>82390.0</c:v>
                </c:pt>
                <c:pt idx="441">
                  <c:v>82490.0</c:v>
                </c:pt>
                <c:pt idx="442">
                  <c:v>82590.0</c:v>
                </c:pt>
                <c:pt idx="443">
                  <c:v>82690.0</c:v>
                </c:pt>
                <c:pt idx="444">
                  <c:v>82790.0</c:v>
                </c:pt>
                <c:pt idx="445">
                  <c:v>82890.0</c:v>
                </c:pt>
                <c:pt idx="446">
                  <c:v>82990.0</c:v>
                </c:pt>
                <c:pt idx="447">
                  <c:v>83090.0</c:v>
                </c:pt>
                <c:pt idx="448">
                  <c:v>83190.0</c:v>
                </c:pt>
                <c:pt idx="449">
                  <c:v>83290.0</c:v>
                </c:pt>
                <c:pt idx="450">
                  <c:v>83390.0</c:v>
                </c:pt>
                <c:pt idx="451">
                  <c:v>83490.0</c:v>
                </c:pt>
                <c:pt idx="452">
                  <c:v>83590.0</c:v>
                </c:pt>
                <c:pt idx="453">
                  <c:v>83690.0</c:v>
                </c:pt>
                <c:pt idx="454">
                  <c:v>83790.0</c:v>
                </c:pt>
                <c:pt idx="455">
                  <c:v>83890.0</c:v>
                </c:pt>
                <c:pt idx="456">
                  <c:v>83990.0</c:v>
                </c:pt>
                <c:pt idx="457">
                  <c:v>84090.0</c:v>
                </c:pt>
                <c:pt idx="458">
                  <c:v>84190.0</c:v>
                </c:pt>
                <c:pt idx="459">
                  <c:v>84290.0</c:v>
                </c:pt>
                <c:pt idx="460">
                  <c:v>84390.0</c:v>
                </c:pt>
                <c:pt idx="461">
                  <c:v>84490.0</c:v>
                </c:pt>
                <c:pt idx="462">
                  <c:v>84590.0</c:v>
                </c:pt>
                <c:pt idx="463">
                  <c:v>84690.0</c:v>
                </c:pt>
                <c:pt idx="464">
                  <c:v>84790.0</c:v>
                </c:pt>
                <c:pt idx="465">
                  <c:v>84890.0</c:v>
                </c:pt>
                <c:pt idx="466">
                  <c:v>84990.0</c:v>
                </c:pt>
                <c:pt idx="467">
                  <c:v>85090.0</c:v>
                </c:pt>
                <c:pt idx="468">
                  <c:v>85190.0</c:v>
                </c:pt>
                <c:pt idx="469">
                  <c:v>85290.0</c:v>
                </c:pt>
                <c:pt idx="470">
                  <c:v>85390.0</c:v>
                </c:pt>
                <c:pt idx="471">
                  <c:v>85490.0</c:v>
                </c:pt>
                <c:pt idx="472">
                  <c:v>85590.0</c:v>
                </c:pt>
                <c:pt idx="473">
                  <c:v>85690.0</c:v>
                </c:pt>
                <c:pt idx="474">
                  <c:v>85790.0</c:v>
                </c:pt>
                <c:pt idx="475">
                  <c:v>85890.0</c:v>
                </c:pt>
                <c:pt idx="476">
                  <c:v>85990.0</c:v>
                </c:pt>
                <c:pt idx="477">
                  <c:v>86090.0</c:v>
                </c:pt>
                <c:pt idx="478">
                  <c:v>86190.0</c:v>
                </c:pt>
                <c:pt idx="479">
                  <c:v>86290.0</c:v>
                </c:pt>
                <c:pt idx="480">
                  <c:v>86390.0</c:v>
                </c:pt>
                <c:pt idx="481">
                  <c:v>86490.0</c:v>
                </c:pt>
                <c:pt idx="482">
                  <c:v>86590.0</c:v>
                </c:pt>
                <c:pt idx="483">
                  <c:v>86690.0</c:v>
                </c:pt>
                <c:pt idx="484">
                  <c:v>86790.0</c:v>
                </c:pt>
                <c:pt idx="485">
                  <c:v>86890.0</c:v>
                </c:pt>
                <c:pt idx="486">
                  <c:v>86990.0</c:v>
                </c:pt>
                <c:pt idx="487">
                  <c:v>87090.0</c:v>
                </c:pt>
                <c:pt idx="488">
                  <c:v>87190.0</c:v>
                </c:pt>
                <c:pt idx="489">
                  <c:v>87290.0</c:v>
                </c:pt>
                <c:pt idx="490">
                  <c:v>87390.0</c:v>
                </c:pt>
                <c:pt idx="491">
                  <c:v>87490.0</c:v>
                </c:pt>
                <c:pt idx="492">
                  <c:v>87590.0</c:v>
                </c:pt>
                <c:pt idx="493">
                  <c:v>87690.0</c:v>
                </c:pt>
                <c:pt idx="494">
                  <c:v>87790.0</c:v>
                </c:pt>
                <c:pt idx="495">
                  <c:v>87890.0</c:v>
                </c:pt>
                <c:pt idx="496">
                  <c:v>87990.0</c:v>
                </c:pt>
                <c:pt idx="497">
                  <c:v>88090.0</c:v>
                </c:pt>
                <c:pt idx="498">
                  <c:v>88190.0</c:v>
                </c:pt>
                <c:pt idx="499">
                  <c:v>88290.0</c:v>
                </c:pt>
                <c:pt idx="500">
                  <c:v>88390.0</c:v>
                </c:pt>
                <c:pt idx="501">
                  <c:v>88490.0</c:v>
                </c:pt>
                <c:pt idx="502">
                  <c:v>88590.0</c:v>
                </c:pt>
                <c:pt idx="503">
                  <c:v>88690.0</c:v>
                </c:pt>
                <c:pt idx="504">
                  <c:v>88790.0</c:v>
                </c:pt>
                <c:pt idx="505">
                  <c:v>88890.0</c:v>
                </c:pt>
                <c:pt idx="506">
                  <c:v>88990.0</c:v>
                </c:pt>
                <c:pt idx="507">
                  <c:v>89090.0</c:v>
                </c:pt>
                <c:pt idx="508">
                  <c:v>89190.0</c:v>
                </c:pt>
                <c:pt idx="509">
                  <c:v>89290.0</c:v>
                </c:pt>
                <c:pt idx="510">
                  <c:v>89390.0</c:v>
                </c:pt>
                <c:pt idx="511">
                  <c:v>89490.0</c:v>
                </c:pt>
                <c:pt idx="512">
                  <c:v>89590.0</c:v>
                </c:pt>
                <c:pt idx="513">
                  <c:v>89690.0</c:v>
                </c:pt>
                <c:pt idx="514">
                  <c:v>89790.0</c:v>
                </c:pt>
                <c:pt idx="515">
                  <c:v>89890.0</c:v>
                </c:pt>
                <c:pt idx="516">
                  <c:v>89990.0</c:v>
                </c:pt>
                <c:pt idx="517">
                  <c:v>90090.0</c:v>
                </c:pt>
                <c:pt idx="518">
                  <c:v>90190.0</c:v>
                </c:pt>
                <c:pt idx="519">
                  <c:v>90290.0</c:v>
                </c:pt>
                <c:pt idx="520">
                  <c:v>90390.0</c:v>
                </c:pt>
                <c:pt idx="521">
                  <c:v>90490.0</c:v>
                </c:pt>
                <c:pt idx="522">
                  <c:v>90590.0</c:v>
                </c:pt>
                <c:pt idx="523">
                  <c:v>90690.0</c:v>
                </c:pt>
                <c:pt idx="524">
                  <c:v>90790.0</c:v>
                </c:pt>
                <c:pt idx="525">
                  <c:v>90890.0</c:v>
                </c:pt>
                <c:pt idx="526">
                  <c:v>90990.0</c:v>
                </c:pt>
                <c:pt idx="527">
                  <c:v>91090.0</c:v>
                </c:pt>
                <c:pt idx="528">
                  <c:v>91190.0</c:v>
                </c:pt>
                <c:pt idx="529">
                  <c:v>91290.0</c:v>
                </c:pt>
                <c:pt idx="530">
                  <c:v>91390.0</c:v>
                </c:pt>
                <c:pt idx="531">
                  <c:v>91490.0</c:v>
                </c:pt>
                <c:pt idx="532">
                  <c:v>91590.0</c:v>
                </c:pt>
                <c:pt idx="533">
                  <c:v>91690.0</c:v>
                </c:pt>
                <c:pt idx="534">
                  <c:v>91790.0</c:v>
                </c:pt>
                <c:pt idx="535">
                  <c:v>91890.0</c:v>
                </c:pt>
                <c:pt idx="536">
                  <c:v>91990.0</c:v>
                </c:pt>
                <c:pt idx="537">
                  <c:v>92090.0</c:v>
                </c:pt>
                <c:pt idx="538">
                  <c:v>92190.0</c:v>
                </c:pt>
                <c:pt idx="539">
                  <c:v>92290.0</c:v>
                </c:pt>
                <c:pt idx="540">
                  <c:v>92390.0</c:v>
                </c:pt>
                <c:pt idx="541">
                  <c:v>92490.0</c:v>
                </c:pt>
                <c:pt idx="542">
                  <c:v>92590.0</c:v>
                </c:pt>
                <c:pt idx="543">
                  <c:v>92690.0</c:v>
                </c:pt>
                <c:pt idx="544">
                  <c:v>92790.0</c:v>
                </c:pt>
                <c:pt idx="545">
                  <c:v>92890.0</c:v>
                </c:pt>
                <c:pt idx="546">
                  <c:v>92990.0</c:v>
                </c:pt>
                <c:pt idx="547">
                  <c:v>93090.0</c:v>
                </c:pt>
                <c:pt idx="548">
                  <c:v>93190.0</c:v>
                </c:pt>
                <c:pt idx="549">
                  <c:v>93290.0</c:v>
                </c:pt>
                <c:pt idx="550">
                  <c:v>93390.0</c:v>
                </c:pt>
                <c:pt idx="551">
                  <c:v>93490.0</c:v>
                </c:pt>
                <c:pt idx="552">
                  <c:v>93590.0</c:v>
                </c:pt>
                <c:pt idx="553">
                  <c:v>93690.0</c:v>
                </c:pt>
                <c:pt idx="554">
                  <c:v>93790.0</c:v>
                </c:pt>
                <c:pt idx="555">
                  <c:v>93890.0</c:v>
                </c:pt>
                <c:pt idx="556">
                  <c:v>93990.0</c:v>
                </c:pt>
                <c:pt idx="557">
                  <c:v>94090.0</c:v>
                </c:pt>
                <c:pt idx="558">
                  <c:v>94190.0</c:v>
                </c:pt>
                <c:pt idx="559">
                  <c:v>94290.0</c:v>
                </c:pt>
                <c:pt idx="560">
                  <c:v>94390.0</c:v>
                </c:pt>
                <c:pt idx="561">
                  <c:v>94490.0</c:v>
                </c:pt>
                <c:pt idx="562">
                  <c:v>94590.0</c:v>
                </c:pt>
                <c:pt idx="563">
                  <c:v>94690.0</c:v>
                </c:pt>
                <c:pt idx="564">
                  <c:v>94790.0</c:v>
                </c:pt>
                <c:pt idx="565">
                  <c:v>94890.0</c:v>
                </c:pt>
                <c:pt idx="566">
                  <c:v>94990.0</c:v>
                </c:pt>
                <c:pt idx="567">
                  <c:v>95090.0</c:v>
                </c:pt>
                <c:pt idx="568">
                  <c:v>95190.0</c:v>
                </c:pt>
                <c:pt idx="569">
                  <c:v>95290.0</c:v>
                </c:pt>
                <c:pt idx="570">
                  <c:v>95390.0</c:v>
                </c:pt>
                <c:pt idx="571">
                  <c:v>95490.0</c:v>
                </c:pt>
                <c:pt idx="572">
                  <c:v>95590.0</c:v>
                </c:pt>
                <c:pt idx="573">
                  <c:v>95690.0</c:v>
                </c:pt>
                <c:pt idx="574">
                  <c:v>95790.0</c:v>
                </c:pt>
                <c:pt idx="575">
                  <c:v>95890.0</c:v>
                </c:pt>
                <c:pt idx="576">
                  <c:v>95990.0</c:v>
                </c:pt>
                <c:pt idx="577">
                  <c:v>96090.0</c:v>
                </c:pt>
                <c:pt idx="578">
                  <c:v>96190.0</c:v>
                </c:pt>
                <c:pt idx="579">
                  <c:v>96290.0</c:v>
                </c:pt>
                <c:pt idx="580">
                  <c:v>96390.0</c:v>
                </c:pt>
                <c:pt idx="581">
                  <c:v>96490.0</c:v>
                </c:pt>
                <c:pt idx="582">
                  <c:v>96590.0</c:v>
                </c:pt>
                <c:pt idx="583">
                  <c:v>96690.0</c:v>
                </c:pt>
                <c:pt idx="584">
                  <c:v>96790.0</c:v>
                </c:pt>
                <c:pt idx="585">
                  <c:v>96890.0</c:v>
                </c:pt>
                <c:pt idx="586">
                  <c:v>96990.0</c:v>
                </c:pt>
                <c:pt idx="587">
                  <c:v>97090.0</c:v>
                </c:pt>
                <c:pt idx="588">
                  <c:v>97190.0</c:v>
                </c:pt>
                <c:pt idx="589">
                  <c:v>97290.0</c:v>
                </c:pt>
                <c:pt idx="590">
                  <c:v>97390.0</c:v>
                </c:pt>
                <c:pt idx="591">
                  <c:v>97490.0</c:v>
                </c:pt>
                <c:pt idx="592">
                  <c:v>97590.0</c:v>
                </c:pt>
                <c:pt idx="593">
                  <c:v>97690.0</c:v>
                </c:pt>
                <c:pt idx="594">
                  <c:v>97790.0</c:v>
                </c:pt>
                <c:pt idx="595">
                  <c:v>97890.0</c:v>
                </c:pt>
                <c:pt idx="596">
                  <c:v>97990.0</c:v>
                </c:pt>
                <c:pt idx="597">
                  <c:v>98090.0</c:v>
                </c:pt>
                <c:pt idx="598">
                  <c:v>98190.0</c:v>
                </c:pt>
                <c:pt idx="599">
                  <c:v>98290.0</c:v>
                </c:pt>
                <c:pt idx="600">
                  <c:v>98390.0</c:v>
                </c:pt>
                <c:pt idx="601">
                  <c:v>98490.0</c:v>
                </c:pt>
                <c:pt idx="602">
                  <c:v>98590.0</c:v>
                </c:pt>
                <c:pt idx="603">
                  <c:v>98690.0</c:v>
                </c:pt>
                <c:pt idx="604">
                  <c:v>98790.0</c:v>
                </c:pt>
                <c:pt idx="605">
                  <c:v>98890.0</c:v>
                </c:pt>
                <c:pt idx="606">
                  <c:v>98990.0</c:v>
                </c:pt>
                <c:pt idx="607">
                  <c:v>99090.0</c:v>
                </c:pt>
                <c:pt idx="608">
                  <c:v>99190.0</c:v>
                </c:pt>
                <c:pt idx="609">
                  <c:v>99290.0</c:v>
                </c:pt>
                <c:pt idx="610">
                  <c:v>99390.0</c:v>
                </c:pt>
                <c:pt idx="611">
                  <c:v>99490.0</c:v>
                </c:pt>
                <c:pt idx="612">
                  <c:v>99590.0</c:v>
                </c:pt>
                <c:pt idx="613">
                  <c:v>99690.0</c:v>
                </c:pt>
                <c:pt idx="614">
                  <c:v>99790.0</c:v>
                </c:pt>
                <c:pt idx="615">
                  <c:v>99890.0</c:v>
                </c:pt>
                <c:pt idx="616">
                  <c:v>99990.0</c:v>
                </c:pt>
                <c:pt idx="617">
                  <c:v>100090.0</c:v>
                </c:pt>
                <c:pt idx="618">
                  <c:v>100190.0</c:v>
                </c:pt>
                <c:pt idx="619">
                  <c:v>100290.0</c:v>
                </c:pt>
                <c:pt idx="620">
                  <c:v>100390.0</c:v>
                </c:pt>
                <c:pt idx="621">
                  <c:v>100490.0</c:v>
                </c:pt>
                <c:pt idx="622">
                  <c:v>100590.0</c:v>
                </c:pt>
                <c:pt idx="623">
                  <c:v>100690.0</c:v>
                </c:pt>
                <c:pt idx="624">
                  <c:v>100790.0</c:v>
                </c:pt>
                <c:pt idx="625">
                  <c:v>100890.0</c:v>
                </c:pt>
                <c:pt idx="626">
                  <c:v>100990.0</c:v>
                </c:pt>
                <c:pt idx="627">
                  <c:v>101090.0</c:v>
                </c:pt>
                <c:pt idx="628">
                  <c:v>101190.0</c:v>
                </c:pt>
                <c:pt idx="629">
                  <c:v>101290.0</c:v>
                </c:pt>
                <c:pt idx="630">
                  <c:v>101390.0</c:v>
                </c:pt>
                <c:pt idx="631">
                  <c:v>101490.0</c:v>
                </c:pt>
                <c:pt idx="632">
                  <c:v>101590.0</c:v>
                </c:pt>
                <c:pt idx="633">
                  <c:v>101690.0</c:v>
                </c:pt>
                <c:pt idx="634">
                  <c:v>101790.0</c:v>
                </c:pt>
                <c:pt idx="635">
                  <c:v>101890.0</c:v>
                </c:pt>
                <c:pt idx="636">
                  <c:v>101990.0</c:v>
                </c:pt>
                <c:pt idx="637">
                  <c:v>102090.0</c:v>
                </c:pt>
                <c:pt idx="638">
                  <c:v>102190.0</c:v>
                </c:pt>
                <c:pt idx="639">
                  <c:v>102290.0</c:v>
                </c:pt>
                <c:pt idx="640">
                  <c:v>102390.0</c:v>
                </c:pt>
                <c:pt idx="641">
                  <c:v>102490.0</c:v>
                </c:pt>
                <c:pt idx="642">
                  <c:v>102590.0</c:v>
                </c:pt>
                <c:pt idx="643">
                  <c:v>102690.0</c:v>
                </c:pt>
                <c:pt idx="644">
                  <c:v>102790.0</c:v>
                </c:pt>
                <c:pt idx="645">
                  <c:v>102890.0</c:v>
                </c:pt>
                <c:pt idx="646">
                  <c:v>102990.0</c:v>
                </c:pt>
                <c:pt idx="647">
                  <c:v>103090.0</c:v>
                </c:pt>
                <c:pt idx="648">
                  <c:v>103190.0</c:v>
                </c:pt>
                <c:pt idx="649">
                  <c:v>103290.0</c:v>
                </c:pt>
                <c:pt idx="650">
                  <c:v>103390.0</c:v>
                </c:pt>
                <c:pt idx="651">
                  <c:v>103490.0</c:v>
                </c:pt>
                <c:pt idx="652">
                  <c:v>103590.0</c:v>
                </c:pt>
                <c:pt idx="653">
                  <c:v>103690.0</c:v>
                </c:pt>
                <c:pt idx="654">
                  <c:v>103790.0</c:v>
                </c:pt>
                <c:pt idx="655">
                  <c:v>103890.0</c:v>
                </c:pt>
                <c:pt idx="656">
                  <c:v>103990.0</c:v>
                </c:pt>
                <c:pt idx="657">
                  <c:v>104090.0</c:v>
                </c:pt>
                <c:pt idx="658">
                  <c:v>104190.0</c:v>
                </c:pt>
                <c:pt idx="659">
                  <c:v>104290.0</c:v>
                </c:pt>
                <c:pt idx="660">
                  <c:v>104390.0</c:v>
                </c:pt>
                <c:pt idx="661">
                  <c:v>104490.0</c:v>
                </c:pt>
                <c:pt idx="662">
                  <c:v>104590.0</c:v>
                </c:pt>
                <c:pt idx="663">
                  <c:v>104690.0</c:v>
                </c:pt>
                <c:pt idx="664">
                  <c:v>104790.0</c:v>
                </c:pt>
                <c:pt idx="665">
                  <c:v>104890.0</c:v>
                </c:pt>
                <c:pt idx="666">
                  <c:v>104990.0</c:v>
                </c:pt>
                <c:pt idx="667">
                  <c:v>105090.0</c:v>
                </c:pt>
                <c:pt idx="668">
                  <c:v>105190.0</c:v>
                </c:pt>
                <c:pt idx="669">
                  <c:v>105290.0</c:v>
                </c:pt>
                <c:pt idx="670">
                  <c:v>105390.0</c:v>
                </c:pt>
                <c:pt idx="671">
                  <c:v>105490.0</c:v>
                </c:pt>
                <c:pt idx="672">
                  <c:v>105590.0</c:v>
                </c:pt>
                <c:pt idx="673">
                  <c:v>105690.0</c:v>
                </c:pt>
                <c:pt idx="674">
                  <c:v>105790.0</c:v>
                </c:pt>
                <c:pt idx="675">
                  <c:v>105890.0</c:v>
                </c:pt>
                <c:pt idx="676">
                  <c:v>105990.0</c:v>
                </c:pt>
                <c:pt idx="677">
                  <c:v>106090.0</c:v>
                </c:pt>
                <c:pt idx="678">
                  <c:v>106190.0</c:v>
                </c:pt>
                <c:pt idx="679">
                  <c:v>106290.0</c:v>
                </c:pt>
                <c:pt idx="680">
                  <c:v>106390.0</c:v>
                </c:pt>
                <c:pt idx="681">
                  <c:v>106490.0</c:v>
                </c:pt>
                <c:pt idx="682">
                  <c:v>106590.0</c:v>
                </c:pt>
                <c:pt idx="683">
                  <c:v>106690.0</c:v>
                </c:pt>
                <c:pt idx="684">
                  <c:v>106790.0</c:v>
                </c:pt>
                <c:pt idx="685">
                  <c:v>106890.0</c:v>
                </c:pt>
                <c:pt idx="686">
                  <c:v>106990.0</c:v>
                </c:pt>
                <c:pt idx="687">
                  <c:v>107090.0</c:v>
                </c:pt>
                <c:pt idx="688">
                  <c:v>107190.0</c:v>
                </c:pt>
                <c:pt idx="689">
                  <c:v>107290.0</c:v>
                </c:pt>
                <c:pt idx="690">
                  <c:v>107390.0</c:v>
                </c:pt>
                <c:pt idx="691">
                  <c:v>107490.0</c:v>
                </c:pt>
                <c:pt idx="692">
                  <c:v>107590.0</c:v>
                </c:pt>
                <c:pt idx="693">
                  <c:v>107690.0</c:v>
                </c:pt>
                <c:pt idx="694">
                  <c:v>107790.0</c:v>
                </c:pt>
                <c:pt idx="695">
                  <c:v>107890.0</c:v>
                </c:pt>
                <c:pt idx="696">
                  <c:v>107990.0</c:v>
                </c:pt>
                <c:pt idx="697">
                  <c:v>108090.0</c:v>
                </c:pt>
                <c:pt idx="698">
                  <c:v>108190.0</c:v>
                </c:pt>
                <c:pt idx="699">
                  <c:v>108290.0</c:v>
                </c:pt>
                <c:pt idx="700">
                  <c:v>108390.0</c:v>
                </c:pt>
                <c:pt idx="701">
                  <c:v>108490.0</c:v>
                </c:pt>
                <c:pt idx="702">
                  <c:v>108590.0</c:v>
                </c:pt>
                <c:pt idx="703">
                  <c:v>108690.0</c:v>
                </c:pt>
                <c:pt idx="704">
                  <c:v>108790.0</c:v>
                </c:pt>
                <c:pt idx="705">
                  <c:v>108890.0</c:v>
                </c:pt>
                <c:pt idx="706">
                  <c:v>108990.0</c:v>
                </c:pt>
                <c:pt idx="707">
                  <c:v>109090.0</c:v>
                </c:pt>
                <c:pt idx="708">
                  <c:v>109190.0</c:v>
                </c:pt>
                <c:pt idx="709">
                  <c:v>109290.0</c:v>
                </c:pt>
                <c:pt idx="710">
                  <c:v>109390.0</c:v>
                </c:pt>
                <c:pt idx="711">
                  <c:v>109490.0</c:v>
                </c:pt>
                <c:pt idx="712">
                  <c:v>109590.0</c:v>
                </c:pt>
                <c:pt idx="713">
                  <c:v>109690.0</c:v>
                </c:pt>
                <c:pt idx="714">
                  <c:v>109790.0</c:v>
                </c:pt>
                <c:pt idx="715">
                  <c:v>109890.0</c:v>
                </c:pt>
                <c:pt idx="716">
                  <c:v>109990.0</c:v>
                </c:pt>
                <c:pt idx="717">
                  <c:v>110090.0</c:v>
                </c:pt>
                <c:pt idx="718">
                  <c:v>110190.0</c:v>
                </c:pt>
                <c:pt idx="719">
                  <c:v>110290.0</c:v>
                </c:pt>
                <c:pt idx="720">
                  <c:v>110390.0</c:v>
                </c:pt>
                <c:pt idx="721">
                  <c:v>110490.0</c:v>
                </c:pt>
                <c:pt idx="722">
                  <c:v>110590.0</c:v>
                </c:pt>
                <c:pt idx="723">
                  <c:v>110690.0</c:v>
                </c:pt>
                <c:pt idx="724">
                  <c:v>110790.0</c:v>
                </c:pt>
                <c:pt idx="725">
                  <c:v>110890.0</c:v>
                </c:pt>
                <c:pt idx="726">
                  <c:v>110990.0</c:v>
                </c:pt>
                <c:pt idx="727">
                  <c:v>111090.0</c:v>
                </c:pt>
                <c:pt idx="728">
                  <c:v>111190.0</c:v>
                </c:pt>
                <c:pt idx="729">
                  <c:v>111290.0</c:v>
                </c:pt>
                <c:pt idx="730">
                  <c:v>111390.0</c:v>
                </c:pt>
                <c:pt idx="731">
                  <c:v>111490.0</c:v>
                </c:pt>
                <c:pt idx="732">
                  <c:v>111590.0</c:v>
                </c:pt>
                <c:pt idx="733">
                  <c:v>111690.0</c:v>
                </c:pt>
                <c:pt idx="734">
                  <c:v>111790.0</c:v>
                </c:pt>
                <c:pt idx="735">
                  <c:v>111890.0</c:v>
                </c:pt>
                <c:pt idx="736">
                  <c:v>111990.0</c:v>
                </c:pt>
                <c:pt idx="737">
                  <c:v>112090.0</c:v>
                </c:pt>
                <c:pt idx="738">
                  <c:v>112190.0</c:v>
                </c:pt>
                <c:pt idx="739">
                  <c:v>112290.0</c:v>
                </c:pt>
                <c:pt idx="740">
                  <c:v>112390.0</c:v>
                </c:pt>
                <c:pt idx="741">
                  <c:v>112490.0</c:v>
                </c:pt>
                <c:pt idx="742">
                  <c:v>112590.0</c:v>
                </c:pt>
                <c:pt idx="743">
                  <c:v>112690.0</c:v>
                </c:pt>
                <c:pt idx="744">
                  <c:v>112790.0</c:v>
                </c:pt>
                <c:pt idx="745">
                  <c:v>112890.0</c:v>
                </c:pt>
                <c:pt idx="746">
                  <c:v>112990.0</c:v>
                </c:pt>
                <c:pt idx="747">
                  <c:v>113090.0</c:v>
                </c:pt>
                <c:pt idx="748">
                  <c:v>113190.0</c:v>
                </c:pt>
                <c:pt idx="749">
                  <c:v>113290.0</c:v>
                </c:pt>
                <c:pt idx="750">
                  <c:v>113390.0</c:v>
                </c:pt>
                <c:pt idx="751">
                  <c:v>113490.0</c:v>
                </c:pt>
                <c:pt idx="752">
                  <c:v>113590.0</c:v>
                </c:pt>
                <c:pt idx="753">
                  <c:v>113690.0</c:v>
                </c:pt>
                <c:pt idx="754">
                  <c:v>113790.0</c:v>
                </c:pt>
                <c:pt idx="755">
                  <c:v>113890.0</c:v>
                </c:pt>
                <c:pt idx="756">
                  <c:v>113990.0</c:v>
                </c:pt>
                <c:pt idx="757">
                  <c:v>114090.0</c:v>
                </c:pt>
                <c:pt idx="758">
                  <c:v>114190.0</c:v>
                </c:pt>
                <c:pt idx="759">
                  <c:v>114290.0</c:v>
                </c:pt>
                <c:pt idx="760">
                  <c:v>114390.0</c:v>
                </c:pt>
                <c:pt idx="761">
                  <c:v>114490.0</c:v>
                </c:pt>
                <c:pt idx="762">
                  <c:v>114590.0</c:v>
                </c:pt>
                <c:pt idx="763">
                  <c:v>114690.0</c:v>
                </c:pt>
                <c:pt idx="764">
                  <c:v>114790.0</c:v>
                </c:pt>
                <c:pt idx="765">
                  <c:v>114890.0</c:v>
                </c:pt>
              </c:numCache>
            </c:numRef>
          </c:cat>
          <c:val>
            <c:numRef>
              <c:f>'AV_tax calc v1.0'!$G$40:$G$805</c:f>
              <c:numCache>
                <c:formatCode>_(* #,##0.00_);_(* \(#,##0.00\);_(* "-"??_);_(@_)</c:formatCode>
                <c:ptCount val="766"/>
                <c:pt idx="0">
                  <c:v>0.16443244143208</c:v>
                </c:pt>
                <c:pt idx="1">
                  <c:v>0.16443244143208</c:v>
                </c:pt>
                <c:pt idx="2">
                  <c:v>0.16443244143208</c:v>
                </c:pt>
                <c:pt idx="3">
                  <c:v>0.16443244143208</c:v>
                </c:pt>
                <c:pt idx="4">
                  <c:v>0.16443244143208</c:v>
                </c:pt>
                <c:pt idx="5">
                  <c:v>0.16443244143208</c:v>
                </c:pt>
                <c:pt idx="6">
                  <c:v>0.16443244143208</c:v>
                </c:pt>
                <c:pt idx="7">
                  <c:v>0.16443244143208</c:v>
                </c:pt>
                <c:pt idx="8">
                  <c:v>0.16443244143208</c:v>
                </c:pt>
                <c:pt idx="9">
                  <c:v>0.16443244143208</c:v>
                </c:pt>
                <c:pt idx="10">
                  <c:v>0.16443244143208</c:v>
                </c:pt>
                <c:pt idx="11">
                  <c:v>0.16443244143208</c:v>
                </c:pt>
                <c:pt idx="12">
                  <c:v>0.16443244143208</c:v>
                </c:pt>
                <c:pt idx="13">
                  <c:v>0.16443244143208</c:v>
                </c:pt>
                <c:pt idx="14">
                  <c:v>0.16443244143208</c:v>
                </c:pt>
                <c:pt idx="15">
                  <c:v>0.16443244143208</c:v>
                </c:pt>
                <c:pt idx="16">
                  <c:v>0.16443244143208</c:v>
                </c:pt>
                <c:pt idx="17">
                  <c:v>0.16443244143208</c:v>
                </c:pt>
                <c:pt idx="18">
                  <c:v>0.16443244143208</c:v>
                </c:pt>
                <c:pt idx="19">
                  <c:v>0.16443244143208</c:v>
                </c:pt>
                <c:pt idx="20">
                  <c:v>0.16443244143208</c:v>
                </c:pt>
                <c:pt idx="21">
                  <c:v>0.16443244143208</c:v>
                </c:pt>
                <c:pt idx="22">
                  <c:v>0.16443244143208</c:v>
                </c:pt>
                <c:pt idx="23">
                  <c:v>0.16443244143208</c:v>
                </c:pt>
                <c:pt idx="24">
                  <c:v>0.16443244143208</c:v>
                </c:pt>
                <c:pt idx="25">
                  <c:v>0.16443244143208</c:v>
                </c:pt>
                <c:pt idx="26">
                  <c:v>0.16443244143208</c:v>
                </c:pt>
                <c:pt idx="27">
                  <c:v>0.16443244143208</c:v>
                </c:pt>
                <c:pt idx="28">
                  <c:v>0.16443244143208</c:v>
                </c:pt>
                <c:pt idx="29">
                  <c:v>0.16443244143208</c:v>
                </c:pt>
                <c:pt idx="30">
                  <c:v>0.16443244143208</c:v>
                </c:pt>
                <c:pt idx="31">
                  <c:v>0.16443244143208</c:v>
                </c:pt>
                <c:pt idx="32">
                  <c:v>0.16443244143208</c:v>
                </c:pt>
                <c:pt idx="33">
                  <c:v>0.16443244143208</c:v>
                </c:pt>
                <c:pt idx="34">
                  <c:v>0.16443244143208</c:v>
                </c:pt>
                <c:pt idx="35">
                  <c:v>0.16443244143208</c:v>
                </c:pt>
                <c:pt idx="36">
                  <c:v>0.16443244143208</c:v>
                </c:pt>
                <c:pt idx="37">
                  <c:v>0.16443244143208</c:v>
                </c:pt>
                <c:pt idx="38">
                  <c:v>0.16443244143208</c:v>
                </c:pt>
                <c:pt idx="39">
                  <c:v>0.16443244143208</c:v>
                </c:pt>
                <c:pt idx="40">
                  <c:v>0.16443244143208</c:v>
                </c:pt>
                <c:pt idx="41">
                  <c:v>0.16443244143208</c:v>
                </c:pt>
                <c:pt idx="42">
                  <c:v>0.16443244143208</c:v>
                </c:pt>
                <c:pt idx="43">
                  <c:v>0.16443244143208</c:v>
                </c:pt>
                <c:pt idx="44">
                  <c:v>0.16443244143208</c:v>
                </c:pt>
                <c:pt idx="45">
                  <c:v>0.16443244143208</c:v>
                </c:pt>
                <c:pt idx="46">
                  <c:v>0.16443244143208</c:v>
                </c:pt>
                <c:pt idx="47">
                  <c:v>0.16443244143208</c:v>
                </c:pt>
                <c:pt idx="48">
                  <c:v>0.16443244143208</c:v>
                </c:pt>
                <c:pt idx="49">
                  <c:v>0.16443244143208</c:v>
                </c:pt>
                <c:pt idx="50">
                  <c:v>0.16443244143208</c:v>
                </c:pt>
                <c:pt idx="51">
                  <c:v>0.16443244143208</c:v>
                </c:pt>
                <c:pt idx="52">
                  <c:v>0.16443244143208</c:v>
                </c:pt>
                <c:pt idx="53">
                  <c:v>0.16443244143208</c:v>
                </c:pt>
                <c:pt idx="54">
                  <c:v>0.16443244143208</c:v>
                </c:pt>
                <c:pt idx="55">
                  <c:v>0.16443244143208</c:v>
                </c:pt>
                <c:pt idx="56">
                  <c:v>0.16443244143208</c:v>
                </c:pt>
                <c:pt idx="57">
                  <c:v>0.16443244143208</c:v>
                </c:pt>
                <c:pt idx="58">
                  <c:v>0.16443244143208</c:v>
                </c:pt>
                <c:pt idx="59">
                  <c:v>0.16443244143208</c:v>
                </c:pt>
                <c:pt idx="60">
                  <c:v>0.16443244143208</c:v>
                </c:pt>
                <c:pt idx="61">
                  <c:v>0.16443244143208</c:v>
                </c:pt>
                <c:pt idx="62">
                  <c:v>0.16443244143208</c:v>
                </c:pt>
                <c:pt idx="63">
                  <c:v>0.16443244143208</c:v>
                </c:pt>
                <c:pt idx="64">
                  <c:v>0.16443244143208</c:v>
                </c:pt>
                <c:pt idx="65">
                  <c:v>0.16443244143208</c:v>
                </c:pt>
                <c:pt idx="66">
                  <c:v>0.16443244143208</c:v>
                </c:pt>
                <c:pt idx="67">
                  <c:v>0.16443244143208</c:v>
                </c:pt>
                <c:pt idx="68">
                  <c:v>0.16443244143208</c:v>
                </c:pt>
                <c:pt idx="69">
                  <c:v>0.16443244143208</c:v>
                </c:pt>
                <c:pt idx="70">
                  <c:v>0.16443244143208</c:v>
                </c:pt>
                <c:pt idx="71">
                  <c:v>0.16443244143208</c:v>
                </c:pt>
                <c:pt idx="72">
                  <c:v>0.16443244143208</c:v>
                </c:pt>
                <c:pt idx="73">
                  <c:v>0.16443244143208</c:v>
                </c:pt>
                <c:pt idx="74">
                  <c:v>0.16443244143208</c:v>
                </c:pt>
                <c:pt idx="75">
                  <c:v>0.16443244143208</c:v>
                </c:pt>
                <c:pt idx="76">
                  <c:v>0.16443244143208</c:v>
                </c:pt>
                <c:pt idx="77">
                  <c:v>0.16443244143208</c:v>
                </c:pt>
                <c:pt idx="78">
                  <c:v>0.16443244143208</c:v>
                </c:pt>
                <c:pt idx="79">
                  <c:v>0.16443244143208</c:v>
                </c:pt>
                <c:pt idx="80">
                  <c:v>0.16443244143208</c:v>
                </c:pt>
                <c:pt idx="81">
                  <c:v>0.16443244143208</c:v>
                </c:pt>
                <c:pt idx="82">
                  <c:v>0.16443244143208</c:v>
                </c:pt>
                <c:pt idx="83">
                  <c:v>0.16443244143208</c:v>
                </c:pt>
                <c:pt idx="84">
                  <c:v>0.16443244143208</c:v>
                </c:pt>
                <c:pt idx="85">
                  <c:v>0.16443244143208</c:v>
                </c:pt>
                <c:pt idx="86">
                  <c:v>0.16443244143208</c:v>
                </c:pt>
                <c:pt idx="87">
                  <c:v>0.16443244143208</c:v>
                </c:pt>
                <c:pt idx="88">
                  <c:v>0.16443244143208</c:v>
                </c:pt>
                <c:pt idx="89">
                  <c:v>0.16443244143208</c:v>
                </c:pt>
                <c:pt idx="90">
                  <c:v>0.16443244143208</c:v>
                </c:pt>
                <c:pt idx="91">
                  <c:v>0.16443244143208</c:v>
                </c:pt>
                <c:pt idx="92">
                  <c:v>0.16443244143208</c:v>
                </c:pt>
                <c:pt idx="93">
                  <c:v>0.16443244143208</c:v>
                </c:pt>
                <c:pt idx="94">
                  <c:v>0.16443244143208</c:v>
                </c:pt>
                <c:pt idx="95">
                  <c:v>0.16443244143208</c:v>
                </c:pt>
                <c:pt idx="96">
                  <c:v>0.16443244143208</c:v>
                </c:pt>
                <c:pt idx="97">
                  <c:v>0.16443244143208</c:v>
                </c:pt>
                <c:pt idx="98">
                  <c:v>0.16443244143208</c:v>
                </c:pt>
                <c:pt idx="99">
                  <c:v>0.16443244143208</c:v>
                </c:pt>
                <c:pt idx="100">
                  <c:v>0.16443244143208</c:v>
                </c:pt>
                <c:pt idx="101">
                  <c:v>0.16443244143208</c:v>
                </c:pt>
                <c:pt idx="102">
                  <c:v>0.16443244143208</c:v>
                </c:pt>
                <c:pt idx="103">
                  <c:v>0.16443244143208</c:v>
                </c:pt>
                <c:pt idx="104">
                  <c:v>0.16443244143208</c:v>
                </c:pt>
                <c:pt idx="105">
                  <c:v>0.16443244143208</c:v>
                </c:pt>
                <c:pt idx="106">
                  <c:v>0.16443244143208</c:v>
                </c:pt>
                <c:pt idx="107">
                  <c:v>0.16443244143208</c:v>
                </c:pt>
                <c:pt idx="108">
                  <c:v>0.16443244143208</c:v>
                </c:pt>
                <c:pt idx="109">
                  <c:v>0.16443244143208</c:v>
                </c:pt>
                <c:pt idx="110">
                  <c:v>0.16443244143208</c:v>
                </c:pt>
                <c:pt idx="111">
                  <c:v>0.16443244143208</c:v>
                </c:pt>
                <c:pt idx="112">
                  <c:v>0.16443244143208</c:v>
                </c:pt>
                <c:pt idx="113">
                  <c:v>0.16443244143208</c:v>
                </c:pt>
                <c:pt idx="114">
                  <c:v>0.16443244143208</c:v>
                </c:pt>
                <c:pt idx="115">
                  <c:v>0.16443244143208</c:v>
                </c:pt>
                <c:pt idx="116">
                  <c:v>0.16443244143208</c:v>
                </c:pt>
                <c:pt idx="117">
                  <c:v>0.16443244143208</c:v>
                </c:pt>
                <c:pt idx="118">
                  <c:v>0.16443244143208</c:v>
                </c:pt>
                <c:pt idx="119">
                  <c:v>0.16443244143208</c:v>
                </c:pt>
                <c:pt idx="120">
                  <c:v>0.16443244143208</c:v>
                </c:pt>
                <c:pt idx="121">
                  <c:v>0.16443244143208</c:v>
                </c:pt>
                <c:pt idx="122">
                  <c:v>0.16443244143208</c:v>
                </c:pt>
                <c:pt idx="123">
                  <c:v>0.16443244143208</c:v>
                </c:pt>
                <c:pt idx="124">
                  <c:v>0.16443244143208</c:v>
                </c:pt>
                <c:pt idx="125">
                  <c:v>0.16443244143208</c:v>
                </c:pt>
                <c:pt idx="126">
                  <c:v>0.16443244143208</c:v>
                </c:pt>
                <c:pt idx="127">
                  <c:v>0.16443244143208</c:v>
                </c:pt>
                <c:pt idx="128">
                  <c:v>0.16443244143208</c:v>
                </c:pt>
                <c:pt idx="129">
                  <c:v>0.16443244143208</c:v>
                </c:pt>
                <c:pt idx="130">
                  <c:v>0.16443244143208</c:v>
                </c:pt>
                <c:pt idx="131">
                  <c:v>0.16443244143208</c:v>
                </c:pt>
                <c:pt idx="132">
                  <c:v>0.16443244143208</c:v>
                </c:pt>
                <c:pt idx="133">
                  <c:v>0.16443244143208</c:v>
                </c:pt>
                <c:pt idx="134">
                  <c:v>0.16443244143208</c:v>
                </c:pt>
                <c:pt idx="135">
                  <c:v>0.16443244143208</c:v>
                </c:pt>
                <c:pt idx="136">
                  <c:v>0.16443244143208</c:v>
                </c:pt>
                <c:pt idx="137">
                  <c:v>0.16443244143208</c:v>
                </c:pt>
                <c:pt idx="138">
                  <c:v>0.16443244143208</c:v>
                </c:pt>
                <c:pt idx="139">
                  <c:v>0.16443244143208</c:v>
                </c:pt>
                <c:pt idx="140">
                  <c:v>0.16443244143208</c:v>
                </c:pt>
                <c:pt idx="141">
                  <c:v>0.16443244143208</c:v>
                </c:pt>
                <c:pt idx="142">
                  <c:v>0.16443244143208</c:v>
                </c:pt>
                <c:pt idx="143">
                  <c:v>0.16443244143208</c:v>
                </c:pt>
                <c:pt idx="144">
                  <c:v>0.16443244143208</c:v>
                </c:pt>
                <c:pt idx="145">
                  <c:v>0.16443244143208</c:v>
                </c:pt>
                <c:pt idx="146">
                  <c:v>0.16443244143208</c:v>
                </c:pt>
                <c:pt idx="147">
                  <c:v>0.16443244143208</c:v>
                </c:pt>
                <c:pt idx="148">
                  <c:v>0.16443244143208</c:v>
                </c:pt>
                <c:pt idx="149">
                  <c:v>0.16443244143208</c:v>
                </c:pt>
                <c:pt idx="150">
                  <c:v>0.16443244143208</c:v>
                </c:pt>
                <c:pt idx="151">
                  <c:v>0.16443244143208</c:v>
                </c:pt>
                <c:pt idx="152">
                  <c:v>0.16443244143208</c:v>
                </c:pt>
                <c:pt idx="153">
                  <c:v>0.16443244143208</c:v>
                </c:pt>
                <c:pt idx="154">
                  <c:v>0.16443244143208</c:v>
                </c:pt>
                <c:pt idx="155">
                  <c:v>0.16443244143208</c:v>
                </c:pt>
                <c:pt idx="156">
                  <c:v>0.16443244143208</c:v>
                </c:pt>
                <c:pt idx="157">
                  <c:v>0.16443244143208</c:v>
                </c:pt>
                <c:pt idx="158">
                  <c:v>0.16443244143208</c:v>
                </c:pt>
                <c:pt idx="159">
                  <c:v>0.16443244143208</c:v>
                </c:pt>
                <c:pt idx="160">
                  <c:v>0.16443244143208</c:v>
                </c:pt>
                <c:pt idx="161">
                  <c:v>0.16443244143208</c:v>
                </c:pt>
                <c:pt idx="162">
                  <c:v>0.16443244143208</c:v>
                </c:pt>
                <c:pt idx="163">
                  <c:v>0.16443244143208</c:v>
                </c:pt>
                <c:pt idx="164">
                  <c:v>0.16443244143208</c:v>
                </c:pt>
                <c:pt idx="165">
                  <c:v>0.16443244143208</c:v>
                </c:pt>
                <c:pt idx="166">
                  <c:v>0.16443244143208</c:v>
                </c:pt>
                <c:pt idx="167">
                  <c:v>0.16443244143208</c:v>
                </c:pt>
                <c:pt idx="168">
                  <c:v>0.16443244143208</c:v>
                </c:pt>
                <c:pt idx="169">
                  <c:v>0.16443244143208</c:v>
                </c:pt>
                <c:pt idx="170">
                  <c:v>0.16443244143208</c:v>
                </c:pt>
                <c:pt idx="171">
                  <c:v>0.16443244143208</c:v>
                </c:pt>
                <c:pt idx="172">
                  <c:v>0.16443244143208</c:v>
                </c:pt>
                <c:pt idx="173">
                  <c:v>0.16443244143208</c:v>
                </c:pt>
                <c:pt idx="174">
                  <c:v>0.16443244143208</c:v>
                </c:pt>
                <c:pt idx="175">
                  <c:v>0.16443244143208</c:v>
                </c:pt>
                <c:pt idx="176">
                  <c:v>0.16443244143208</c:v>
                </c:pt>
                <c:pt idx="177">
                  <c:v>0.16443244143208</c:v>
                </c:pt>
                <c:pt idx="178">
                  <c:v>0.16443244143208</c:v>
                </c:pt>
                <c:pt idx="179">
                  <c:v>0.16443244143208</c:v>
                </c:pt>
                <c:pt idx="180">
                  <c:v>0.16443244143208</c:v>
                </c:pt>
                <c:pt idx="181">
                  <c:v>0.16443244143208</c:v>
                </c:pt>
                <c:pt idx="182">
                  <c:v>0.16443244143208</c:v>
                </c:pt>
                <c:pt idx="183">
                  <c:v>0.16443244143208</c:v>
                </c:pt>
                <c:pt idx="184">
                  <c:v>0.16443244143208</c:v>
                </c:pt>
                <c:pt idx="185">
                  <c:v>0.16443244143208</c:v>
                </c:pt>
                <c:pt idx="186">
                  <c:v>0.16443244143208</c:v>
                </c:pt>
                <c:pt idx="187">
                  <c:v>0.16443244143208</c:v>
                </c:pt>
                <c:pt idx="188">
                  <c:v>0.16443244143208</c:v>
                </c:pt>
                <c:pt idx="189">
                  <c:v>0.16443244143208</c:v>
                </c:pt>
                <c:pt idx="190">
                  <c:v>0.16443244143208</c:v>
                </c:pt>
                <c:pt idx="191">
                  <c:v>0.16443244143208</c:v>
                </c:pt>
                <c:pt idx="192">
                  <c:v>0.16443244143208</c:v>
                </c:pt>
                <c:pt idx="193">
                  <c:v>0.16443244143208</c:v>
                </c:pt>
                <c:pt idx="194">
                  <c:v>0.16443244143208</c:v>
                </c:pt>
                <c:pt idx="195">
                  <c:v>0.16443244143208</c:v>
                </c:pt>
                <c:pt idx="196">
                  <c:v>0.16443244143208</c:v>
                </c:pt>
                <c:pt idx="197">
                  <c:v>0.16443244143208</c:v>
                </c:pt>
                <c:pt idx="198">
                  <c:v>0.16443244143208</c:v>
                </c:pt>
                <c:pt idx="199">
                  <c:v>0.16443244143208</c:v>
                </c:pt>
                <c:pt idx="200">
                  <c:v>0.16443244143208</c:v>
                </c:pt>
                <c:pt idx="201">
                  <c:v>0.16443244143208</c:v>
                </c:pt>
                <c:pt idx="202">
                  <c:v>0.16443244143208</c:v>
                </c:pt>
                <c:pt idx="203">
                  <c:v>0.16443244143208</c:v>
                </c:pt>
                <c:pt idx="204">
                  <c:v>0.16443244143208</c:v>
                </c:pt>
                <c:pt idx="205">
                  <c:v>0.16443244143208</c:v>
                </c:pt>
                <c:pt idx="206">
                  <c:v>0.16443244143208</c:v>
                </c:pt>
                <c:pt idx="207">
                  <c:v>0.16443244143208</c:v>
                </c:pt>
                <c:pt idx="208">
                  <c:v>0.16443244143208</c:v>
                </c:pt>
                <c:pt idx="209">
                  <c:v>0.16443244143208</c:v>
                </c:pt>
                <c:pt idx="210">
                  <c:v>0.16443244143208</c:v>
                </c:pt>
                <c:pt idx="211">
                  <c:v>0.16443244143208</c:v>
                </c:pt>
                <c:pt idx="212">
                  <c:v>0.16443244143208</c:v>
                </c:pt>
                <c:pt idx="213">
                  <c:v>0.16443244143208</c:v>
                </c:pt>
                <c:pt idx="214">
                  <c:v>0.16443244143208</c:v>
                </c:pt>
                <c:pt idx="215">
                  <c:v>0.16443244143208</c:v>
                </c:pt>
                <c:pt idx="216">
                  <c:v>0.16443244143208</c:v>
                </c:pt>
                <c:pt idx="217">
                  <c:v>0.16443244143208</c:v>
                </c:pt>
                <c:pt idx="218">
                  <c:v>0.16443244143208</c:v>
                </c:pt>
                <c:pt idx="219">
                  <c:v>0.16443244143208</c:v>
                </c:pt>
                <c:pt idx="220">
                  <c:v>0.16443244143208</c:v>
                </c:pt>
                <c:pt idx="221">
                  <c:v>0.16443244143208</c:v>
                </c:pt>
                <c:pt idx="222">
                  <c:v>0.16443244143208</c:v>
                </c:pt>
                <c:pt idx="223">
                  <c:v>0.16443244143208</c:v>
                </c:pt>
                <c:pt idx="224">
                  <c:v>0.16443244143208</c:v>
                </c:pt>
                <c:pt idx="225">
                  <c:v>0.16443244143208</c:v>
                </c:pt>
                <c:pt idx="226">
                  <c:v>0.16443244143208</c:v>
                </c:pt>
                <c:pt idx="227">
                  <c:v>0.16443244143208</c:v>
                </c:pt>
                <c:pt idx="228">
                  <c:v>0.16443244143208</c:v>
                </c:pt>
                <c:pt idx="229">
                  <c:v>0.16443244143208</c:v>
                </c:pt>
                <c:pt idx="230">
                  <c:v>0.16443244143208</c:v>
                </c:pt>
                <c:pt idx="231">
                  <c:v>0.16443244143208</c:v>
                </c:pt>
                <c:pt idx="232">
                  <c:v>0.16443244143208</c:v>
                </c:pt>
                <c:pt idx="233">
                  <c:v>0.16443244143208</c:v>
                </c:pt>
                <c:pt idx="234">
                  <c:v>0.16443244143208</c:v>
                </c:pt>
                <c:pt idx="235">
                  <c:v>0.16443244143208</c:v>
                </c:pt>
                <c:pt idx="236">
                  <c:v>0.16443244143208</c:v>
                </c:pt>
                <c:pt idx="237">
                  <c:v>0.16443244143208</c:v>
                </c:pt>
                <c:pt idx="238">
                  <c:v>0.16443244143208</c:v>
                </c:pt>
                <c:pt idx="239">
                  <c:v>0.16443244143208</c:v>
                </c:pt>
                <c:pt idx="240">
                  <c:v>0.16443244143208</c:v>
                </c:pt>
                <c:pt idx="241">
                  <c:v>0.16443244143208</c:v>
                </c:pt>
                <c:pt idx="242">
                  <c:v>0.16443244143208</c:v>
                </c:pt>
                <c:pt idx="243">
                  <c:v>0.16443244143208</c:v>
                </c:pt>
                <c:pt idx="244">
                  <c:v>0.16443244143208</c:v>
                </c:pt>
                <c:pt idx="245">
                  <c:v>0.16443244143208</c:v>
                </c:pt>
                <c:pt idx="246">
                  <c:v>0.16443244143208</c:v>
                </c:pt>
                <c:pt idx="247">
                  <c:v>0.16443244143208</c:v>
                </c:pt>
                <c:pt idx="248">
                  <c:v>0.16443244143208</c:v>
                </c:pt>
                <c:pt idx="249">
                  <c:v>0.16443244143208</c:v>
                </c:pt>
                <c:pt idx="250">
                  <c:v>0.16443244143208</c:v>
                </c:pt>
                <c:pt idx="251">
                  <c:v>0.16443244143208</c:v>
                </c:pt>
                <c:pt idx="252">
                  <c:v>0.16443244143208</c:v>
                </c:pt>
                <c:pt idx="253">
                  <c:v>0.16443244143208</c:v>
                </c:pt>
                <c:pt idx="254">
                  <c:v>0.16443244143208</c:v>
                </c:pt>
                <c:pt idx="255">
                  <c:v>0.16443244143208</c:v>
                </c:pt>
                <c:pt idx="256">
                  <c:v>0.16443244143208</c:v>
                </c:pt>
                <c:pt idx="257">
                  <c:v>0.16443244143208</c:v>
                </c:pt>
                <c:pt idx="258">
                  <c:v>0.16443244143208</c:v>
                </c:pt>
                <c:pt idx="259">
                  <c:v>0.16443244143208</c:v>
                </c:pt>
                <c:pt idx="260">
                  <c:v>0.16443244143208</c:v>
                </c:pt>
                <c:pt idx="261">
                  <c:v>0.16443244143208</c:v>
                </c:pt>
                <c:pt idx="262">
                  <c:v>0.16443244143208</c:v>
                </c:pt>
                <c:pt idx="263">
                  <c:v>0.16443244143208</c:v>
                </c:pt>
                <c:pt idx="264">
                  <c:v>0.16443244143208</c:v>
                </c:pt>
                <c:pt idx="265">
                  <c:v>0.16443244143208</c:v>
                </c:pt>
                <c:pt idx="266">
                  <c:v>0.16443244143208</c:v>
                </c:pt>
                <c:pt idx="267">
                  <c:v>0.16443244143208</c:v>
                </c:pt>
                <c:pt idx="268">
                  <c:v>0.16443244143208</c:v>
                </c:pt>
                <c:pt idx="269">
                  <c:v>0.16443244143208</c:v>
                </c:pt>
                <c:pt idx="270">
                  <c:v>0.16443244143208</c:v>
                </c:pt>
                <c:pt idx="271">
                  <c:v>0.16443244143208</c:v>
                </c:pt>
                <c:pt idx="272">
                  <c:v>0.16443244143208</c:v>
                </c:pt>
                <c:pt idx="273">
                  <c:v>0.16443244143208</c:v>
                </c:pt>
                <c:pt idx="274">
                  <c:v>0.16443244143208</c:v>
                </c:pt>
                <c:pt idx="275">
                  <c:v>0.16443244143208</c:v>
                </c:pt>
                <c:pt idx="276">
                  <c:v>0.16443244143208</c:v>
                </c:pt>
                <c:pt idx="277">
                  <c:v>0.16443244143208</c:v>
                </c:pt>
                <c:pt idx="278">
                  <c:v>0.16443244143208</c:v>
                </c:pt>
                <c:pt idx="279">
                  <c:v>0.16443244143208</c:v>
                </c:pt>
                <c:pt idx="280">
                  <c:v>0.16443244143208</c:v>
                </c:pt>
                <c:pt idx="281">
                  <c:v>0.16443244143208</c:v>
                </c:pt>
                <c:pt idx="282">
                  <c:v>0.16443244143208</c:v>
                </c:pt>
                <c:pt idx="283">
                  <c:v>0.16443244143208</c:v>
                </c:pt>
                <c:pt idx="284">
                  <c:v>0.16443244143208</c:v>
                </c:pt>
                <c:pt idx="285">
                  <c:v>0.16443244143208</c:v>
                </c:pt>
                <c:pt idx="286">
                  <c:v>0.16443244143208</c:v>
                </c:pt>
                <c:pt idx="287">
                  <c:v>0.16443244143208</c:v>
                </c:pt>
                <c:pt idx="288">
                  <c:v>0.16443244143208</c:v>
                </c:pt>
                <c:pt idx="289">
                  <c:v>0.16443244143208</c:v>
                </c:pt>
                <c:pt idx="290">
                  <c:v>0.16443244143208</c:v>
                </c:pt>
                <c:pt idx="291">
                  <c:v>0.16443244143208</c:v>
                </c:pt>
                <c:pt idx="292">
                  <c:v>0.16443244143208</c:v>
                </c:pt>
                <c:pt idx="293">
                  <c:v>0.16443244143208</c:v>
                </c:pt>
                <c:pt idx="294">
                  <c:v>0.16443244143208</c:v>
                </c:pt>
                <c:pt idx="295">
                  <c:v>0.16443244143208</c:v>
                </c:pt>
                <c:pt idx="296">
                  <c:v>0.16443244143208</c:v>
                </c:pt>
                <c:pt idx="297">
                  <c:v>0.16443244143208</c:v>
                </c:pt>
                <c:pt idx="298">
                  <c:v>0.16443244143208</c:v>
                </c:pt>
                <c:pt idx="299">
                  <c:v>0.16443244143208</c:v>
                </c:pt>
                <c:pt idx="300">
                  <c:v>0.16443244143208</c:v>
                </c:pt>
                <c:pt idx="301">
                  <c:v>0.16443244143208</c:v>
                </c:pt>
                <c:pt idx="302">
                  <c:v>0.16443244143208</c:v>
                </c:pt>
                <c:pt idx="303">
                  <c:v>0.16443244143208</c:v>
                </c:pt>
                <c:pt idx="304">
                  <c:v>0.16443244143208</c:v>
                </c:pt>
                <c:pt idx="305">
                  <c:v>0.16443244143208</c:v>
                </c:pt>
                <c:pt idx="306">
                  <c:v>0.16443244143208</c:v>
                </c:pt>
                <c:pt idx="307">
                  <c:v>0.16443244143208</c:v>
                </c:pt>
                <c:pt idx="308">
                  <c:v>0.16443244143208</c:v>
                </c:pt>
                <c:pt idx="309">
                  <c:v>0.16443244143208</c:v>
                </c:pt>
                <c:pt idx="310">
                  <c:v>0.16443244143208</c:v>
                </c:pt>
                <c:pt idx="311">
                  <c:v>0.16443244143208</c:v>
                </c:pt>
                <c:pt idx="312">
                  <c:v>0.16443244143208</c:v>
                </c:pt>
                <c:pt idx="313">
                  <c:v>0.16443244143208</c:v>
                </c:pt>
                <c:pt idx="314">
                  <c:v>0.16443244143208</c:v>
                </c:pt>
                <c:pt idx="315">
                  <c:v>0.16443244143208</c:v>
                </c:pt>
                <c:pt idx="316">
                  <c:v>0.16443244143208</c:v>
                </c:pt>
                <c:pt idx="317">
                  <c:v>0.16443244143208</c:v>
                </c:pt>
                <c:pt idx="318">
                  <c:v>0.16443244143208</c:v>
                </c:pt>
                <c:pt idx="319">
                  <c:v>0.16443244143208</c:v>
                </c:pt>
                <c:pt idx="320">
                  <c:v>0.16443244143208</c:v>
                </c:pt>
                <c:pt idx="321">
                  <c:v>0.16443244143208</c:v>
                </c:pt>
                <c:pt idx="322">
                  <c:v>0.16443244143208</c:v>
                </c:pt>
                <c:pt idx="323">
                  <c:v>0.16443244143208</c:v>
                </c:pt>
                <c:pt idx="324">
                  <c:v>0.16443244143208</c:v>
                </c:pt>
                <c:pt idx="325">
                  <c:v>0.16443244143208</c:v>
                </c:pt>
                <c:pt idx="326">
                  <c:v>0.16443244143208</c:v>
                </c:pt>
                <c:pt idx="327">
                  <c:v>0.16443244143208</c:v>
                </c:pt>
                <c:pt idx="328">
                  <c:v>0.16443244143208</c:v>
                </c:pt>
                <c:pt idx="329">
                  <c:v>0.16443244143208</c:v>
                </c:pt>
                <c:pt idx="330">
                  <c:v>0.16443244143208</c:v>
                </c:pt>
                <c:pt idx="331">
                  <c:v>0.16443244143208</c:v>
                </c:pt>
                <c:pt idx="332">
                  <c:v>0.16443244143208</c:v>
                </c:pt>
                <c:pt idx="333">
                  <c:v>0.16443244143208</c:v>
                </c:pt>
                <c:pt idx="334">
                  <c:v>0.16443244143208</c:v>
                </c:pt>
                <c:pt idx="335">
                  <c:v>0.16443244143208</c:v>
                </c:pt>
                <c:pt idx="336">
                  <c:v>0.16443244143208</c:v>
                </c:pt>
                <c:pt idx="337">
                  <c:v>0.16443244143208</c:v>
                </c:pt>
                <c:pt idx="338">
                  <c:v>0.16443244143208</c:v>
                </c:pt>
                <c:pt idx="339">
                  <c:v>0.16443244143208</c:v>
                </c:pt>
                <c:pt idx="340">
                  <c:v>0.16443244143208</c:v>
                </c:pt>
                <c:pt idx="341">
                  <c:v>0.16443244143208</c:v>
                </c:pt>
                <c:pt idx="342">
                  <c:v>0.16443244143208</c:v>
                </c:pt>
                <c:pt idx="343">
                  <c:v>0.16443244143208</c:v>
                </c:pt>
                <c:pt idx="344">
                  <c:v>0.16443244143208</c:v>
                </c:pt>
                <c:pt idx="345">
                  <c:v>0.16443244143208</c:v>
                </c:pt>
                <c:pt idx="346">
                  <c:v>0.16443244143208</c:v>
                </c:pt>
                <c:pt idx="347">
                  <c:v>0.16443244143208</c:v>
                </c:pt>
                <c:pt idx="348">
                  <c:v>0.16443244143208</c:v>
                </c:pt>
                <c:pt idx="349">
                  <c:v>0.16443244143208</c:v>
                </c:pt>
                <c:pt idx="350">
                  <c:v>0.16443244143208</c:v>
                </c:pt>
                <c:pt idx="351">
                  <c:v>0.16443244143208</c:v>
                </c:pt>
                <c:pt idx="352">
                  <c:v>0.16443244143208</c:v>
                </c:pt>
                <c:pt idx="353">
                  <c:v>0.16443244143208</c:v>
                </c:pt>
                <c:pt idx="354">
                  <c:v>0.16443244143208</c:v>
                </c:pt>
                <c:pt idx="355">
                  <c:v>0.16443244143208</c:v>
                </c:pt>
                <c:pt idx="356">
                  <c:v>0.16443244143208</c:v>
                </c:pt>
                <c:pt idx="357">
                  <c:v>0.16443244143208</c:v>
                </c:pt>
                <c:pt idx="358">
                  <c:v>0.16443244143208</c:v>
                </c:pt>
                <c:pt idx="359">
                  <c:v>0.16443244143208</c:v>
                </c:pt>
                <c:pt idx="360">
                  <c:v>0.16443244143208</c:v>
                </c:pt>
                <c:pt idx="361">
                  <c:v>0.16443244143208</c:v>
                </c:pt>
                <c:pt idx="362">
                  <c:v>0.16443244143208</c:v>
                </c:pt>
                <c:pt idx="363">
                  <c:v>0.16443244143208</c:v>
                </c:pt>
                <c:pt idx="364">
                  <c:v>0.16443244143208</c:v>
                </c:pt>
                <c:pt idx="365">
                  <c:v>0.16443244143208</c:v>
                </c:pt>
                <c:pt idx="366">
                  <c:v>0.16443244143208</c:v>
                </c:pt>
                <c:pt idx="367">
                  <c:v>0.16443244143208</c:v>
                </c:pt>
                <c:pt idx="368">
                  <c:v>0.16443244143208</c:v>
                </c:pt>
                <c:pt idx="369">
                  <c:v>0.16443244143208</c:v>
                </c:pt>
                <c:pt idx="370">
                  <c:v>0.16443244143208</c:v>
                </c:pt>
                <c:pt idx="371">
                  <c:v>0.16443244143208</c:v>
                </c:pt>
                <c:pt idx="372">
                  <c:v>0.16443244143208</c:v>
                </c:pt>
                <c:pt idx="373">
                  <c:v>0.16443244143208</c:v>
                </c:pt>
                <c:pt idx="374">
                  <c:v>0.16443244143208</c:v>
                </c:pt>
                <c:pt idx="375">
                  <c:v>0.16443244143208</c:v>
                </c:pt>
                <c:pt idx="376">
                  <c:v>0.16443244143208</c:v>
                </c:pt>
                <c:pt idx="377">
                  <c:v>0.16443244143208</c:v>
                </c:pt>
                <c:pt idx="378">
                  <c:v>0.16443244143208</c:v>
                </c:pt>
                <c:pt idx="379">
                  <c:v>0.16443244143208</c:v>
                </c:pt>
                <c:pt idx="380">
                  <c:v>0.16443244143208</c:v>
                </c:pt>
                <c:pt idx="381">
                  <c:v>0.16443244143208</c:v>
                </c:pt>
                <c:pt idx="382">
                  <c:v>0.16443244143208</c:v>
                </c:pt>
                <c:pt idx="383">
                  <c:v>0.16443244143208</c:v>
                </c:pt>
                <c:pt idx="384">
                  <c:v>0.16443244143208</c:v>
                </c:pt>
                <c:pt idx="385">
                  <c:v>0.16443244143208</c:v>
                </c:pt>
                <c:pt idx="386">
                  <c:v>0.16443244143208</c:v>
                </c:pt>
                <c:pt idx="387">
                  <c:v>0.16443244143208</c:v>
                </c:pt>
                <c:pt idx="388">
                  <c:v>0.16443244143208</c:v>
                </c:pt>
                <c:pt idx="389">
                  <c:v>0.16443244143208</c:v>
                </c:pt>
                <c:pt idx="390">
                  <c:v>0.16443244143208</c:v>
                </c:pt>
                <c:pt idx="391">
                  <c:v>0.16443244143208</c:v>
                </c:pt>
                <c:pt idx="392">
                  <c:v>0.16443244143208</c:v>
                </c:pt>
                <c:pt idx="393">
                  <c:v>0.16443244143208</c:v>
                </c:pt>
                <c:pt idx="394">
                  <c:v>0.16443244143208</c:v>
                </c:pt>
                <c:pt idx="395">
                  <c:v>0.16443244143208</c:v>
                </c:pt>
                <c:pt idx="396">
                  <c:v>0.16443244143208</c:v>
                </c:pt>
                <c:pt idx="397">
                  <c:v>0.16443244143208</c:v>
                </c:pt>
                <c:pt idx="398">
                  <c:v>0.16443244143208</c:v>
                </c:pt>
                <c:pt idx="399">
                  <c:v>0.16443244143208</c:v>
                </c:pt>
                <c:pt idx="400">
                  <c:v>0.16443244143208</c:v>
                </c:pt>
                <c:pt idx="401">
                  <c:v>0.16443244143208</c:v>
                </c:pt>
                <c:pt idx="402">
                  <c:v>0.16443244143208</c:v>
                </c:pt>
                <c:pt idx="403">
                  <c:v>0.16443244143208</c:v>
                </c:pt>
                <c:pt idx="404">
                  <c:v>0.16443244143208</c:v>
                </c:pt>
                <c:pt idx="405">
                  <c:v>0.16443244143208</c:v>
                </c:pt>
                <c:pt idx="406">
                  <c:v>0.16443244143208</c:v>
                </c:pt>
                <c:pt idx="407">
                  <c:v>0.16443244143208</c:v>
                </c:pt>
                <c:pt idx="408">
                  <c:v>0.16443244143208</c:v>
                </c:pt>
                <c:pt idx="409">
                  <c:v>0.16443244143208</c:v>
                </c:pt>
                <c:pt idx="410">
                  <c:v>0.16443244143208</c:v>
                </c:pt>
                <c:pt idx="411">
                  <c:v>0.16443244143208</c:v>
                </c:pt>
                <c:pt idx="412">
                  <c:v>0.16443244143208</c:v>
                </c:pt>
                <c:pt idx="413">
                  <c:v>0.16443244143208</c:v>
                </c:pt>
                <c:pt idx="414">
                  <c:v>0.16443244143208</c:v>
                </c:pt>
                <c:pt idx="415">
                  <c:v>0.16443244143208</c:v>
                </c:pt>
                <c:pt idx="416">
                  <c:v>0.16443244143208</c:v>
                </c:pt>
                <c:pt idx="417">
                  <c:v>0.16443244143208</c:v>
                </c:pt>
                <c:pt idx="418">
                  <c:v>0.16443244143208</c:v>
                </c:pt>
                <c:pt idx="419">
                  <c:v>0.16443244143208</c:v>
                </c:pt>
                <c:pt idx="420">
                  <c:v>0.16443244143208</c:v>
                </c:pt>
                <c:pt idx="421">
                  <c:v>0.16443244143208</c:v>
                </c:pt>
                <c:pt idx="422">
                  <c:v>0.16443244143208</c:v>
                </c:pt>
                <c:pt idx="423">
                  <c:v>0.16443244143208</c:v>
                </c:pt>
                <c:pt idx="424">
                  <c:v>0.16443244143208</c:v>
                </c:pt>
                <c:pt idx="425">
                  <c:v>0.16443244143208</c:v>
                </c:pt>
                <c:pt idx="426">
                  <c:v>0.16443244143208</c:v>
                </c:pt>
                <c:pt idx="427">
                  <c:v>0.16443244143208</c:v>
                </c:pt>
                <c:pt idx="428">
                  <c:v>0.16443244143208</c:v>
                </c:pt>
                <c:pt idx="429">
                  <c:v>0.16443244143208</c:v>
                </c:pt>
                <c:pt idx="430">
                  <c:v>0.16443244143208</c:v>
                </c:pt>
                <c:pt idx="431">
                  <c:v>0.16443244143208</c:v>
                </c:pt>
                <c:pt idx="432">
                  <c:v>0.16443244143208</c:v>
                </c:pt>
                <c:pt idx="433">
                  <c:v>0.16443244143208</c:v>
                </c:pt>
                <c:pt idx="434">
                  <c:v>0.16443244143208</c:v>
                </c:pt>
                <c:pt idx="435">
                  <c:v>0.16443244143208</c:v>
                </c:pt>
                <c:pt idx="436">
                  <c:v>0.16443244143208</c:v>
                </c:pt>
                <c:pt idx="437">
                  <c:v>0.16443244143208</c:v>
                </c:pt>
                <c:pt idx="438">
                  <c:v>0.16443244143208</c:v>
                </c:pt>
                <c:pt idx="439">
                  <c:v>0.16443244143208</c:v>
                </c:pt>
                <c:pt idx="440">
                  <c:v>0.16443244143208</c:v>
                </c:pt>
                <c:pt idx="441">
                  <c:v>0.16443244143208</c:v>
                </c:pt>
                <c:pt idx="442">
                  <c:v>0.16443244143208</c:v>
                </c:pt>
                <c:pt idx="443">
                  <c:v>0.16443244143208</c:v>
                </c:pt>
                <c:pt idx="444">
                  <c:v>0.16443244143208</c:v>
                </c:pt>
                <c:pt idx="445">
                  <c:v>0.16443244143208</c:v>
                </c:pt>
                <c:pt idx="446">
                  <c:v>0.16443244143208</c:v>
                </c:pt>
                <c:pt idx="447">
                  <c:v>0.16443244143208</c:v>
                </c:pt>
                <c:pt idx="448">
                  <c:v>0.16443244143208</c:v>
                </c:pt>
                <c:pt idx="449">
                  <c:v>0.16443244143208</c:v>
                </c:pt>
                <c:pt idx="450">
                  <c:v>0.16443244143208</c:v>
                </c:pt>
                <c:pt idx="451">
                  <c:v>0.16443244143208</c:v>
                </c:pt>
                <c:pt idx="452">
                  <c:v>0.16443244143208</c:v>
                </c:pt>
                <c:pt idx="453">
                  <c:v>0.16443244143208</c:v>
                </c:pt>
                <c:pt idx="454">
                  <c:v>0.16443244143208</c:v>
                </c:pt>
                <c:pt idx="455">
                  <c:v>0.16443244143208</c:v>
                </c:pt>
                <c:pt idx="456">
                  <c:v>0.16443244143208</c:v>
                </c:pt>
                <c:pt idx="457">
                  <c:v>0.16443244143208</c:v>
                </c:pt>
                <c:pt idx="458">
                  <c:v>0.16443244143208</c:v>
                </c:pt>
                <c:pt idx="459">
                  <c:v>0.16443244143208</c:v>
                </c:pt>
                <c:pt idx="460">
                  <c:v>0.16443244143208</c:v>
                </c:pt>
                <c:pt idx="461">
                  <c:v>0.16443244143208</c:v>
                </c:pt>
                <c:pt idx="462">
                  <c:v>0.16443244143208</c:v>
                </c:pt>
                <c:pt idx="463">
                  <c:v>0.16443244143208</c:v>
                </c:pt>
                <c:pt idx="464">
                  <c:v>0.16443244143208</c:v>
                </c:pt>
                <c:pt idx="465">
                  <c:v>0.16443244143208</c:v>
                </c:pt>
                <c:pt idx="466">
                  <c:v>0.16443244143208</c:v>
                </c:pt>
                <c:pt idx="467">
                  <c:v>0.16443244143208</c:v>
                </c:pt>
                <c:pt idx="468">
                  <c:v>0.16443244143208</c:v>
                </c:pt>
                <c:pt idx="469">
                  <c:v>0.16443244143208</c:v>
                </c:pt>
                <c:pt idx="470">
                  <c:v>0.16443244143208</c:v>
                </c:pt>
                <c:pt idx="471">
                  <c:v>0.16443244143208</c:v>
                </c:pt>
                <c:pt idx="472">
                  <c:v>0.16443244143208</c:v>
                </c:pt>
                <c:pt idx="473">
                  <c:v>0.16443244143208</c:v>
                </c:pt>
                <c:pt idx="474">
                  <c:v>0.16443244143208</c:v>
                </c:pt>
                <c:pt idx="475">
                  <c:v>0.16443244143208</c:v>
                </c:pt>
                <c:pt idx="476">
                  <c:v>0.16443244143208</c:v>
                </c:pt>
                <c:pt idx="477">
                  <c:v>0.16443244143208</c:v>
                </c:pt>
                <c:pt idx="478">
                  <c:v>0.16443244143208</c:v>
                </c:pt>
                <c:pt idx="479">
                  <c:v>0.16443244143208</c:v>
                </c:pt>
                <c:pt idx="480">
                  <c:v>0.16443244143208</c:v>
                </c:pt>
                <c:pt idx="481">
                  <c:v>0.16443244143208</c:v>
                </c:pt>
                <c:pt idx="482">
                  <c:v>0.16443244143208</c:v>
                </c:pt>
                <c:pt idx="483">
                  <c:v>0.16443244143208</c:v>
                </c:pt>
                <c:pt idx="484">
                  <c:v>0.16443244143208</c:v>
                </c:pt>
                <c:pt idx="485">
                  <c:v>0.16443244143208</c:v>
                </c:pt>
                <c:pt idx="486">
                  <c:v>0.16443244143208</c:v>
                </c:pt>
                <c:pt idx="487">
                  <c:v>0.16443244143208</c:v>
                </c:pt>
                <c:pt idx="488">
                  <c:v>0.16443244143208</c:v>
                </c:pt>
                <c:pt idx="489">
                  <c:v>0.16443244143208</c:v>
                </c:pt>
                <c:pt idx="490">
                  <c:v>0.16443244143208</c:v>
                </c:pt>
                <c:pt idx="491">
                  <c:v>0.16443244143208</c:v>
                </c:pt>
                <c:pt idx="492">
                  <c:v>0.16443244143208</c:v>
                </c:pt>
                <c:pt idx="493">
                  <c:v>0.16443244143208</c:v>
                </c:pt>
                <c:pt idx="494">
                  <c:v>0.16443244143208</c:v>
                </c:pt>
                <c:pt idx="495">
                  <c:v>0.16443244143208</c:v>
                </c:pt>
                <c:pt idx="496">
                  <c:v>0.16443244143208</c:v>
                </c:pt>
                <c:pt idx="497">
                  <c:v>0.16443244143208</c:v>
                </c:pt>
                <c:pt idx="498">
                  <c:v>0.16443244143208</c:v>
                </c:pt>
                <c:pt idx="499">
                  <c:v>0.16443244143208</c:v>
                </c:pt>
                <c:pt idx="500">
                  <c:v>0.16443244143208</c:v>
                </c:pt>
                <c:pt idx="501">
                  <c:v>0.16443244143208</c:v>
                </c:pt>
                <c:pt idx="502">
                  <c:v>0.16443244143208</c:v>
                </c:pt>
                <c:pt idx="503">
                  <c:v>0.16443244143208</c:v>
                </c:pt>
                <c:pt idx="504">
                  <c:v>0.16443244143208</c:v>
                </c:pt>
                <c:pt idx="505">
                  <c:v>0.16443244143208</c:v>
                </c:pt>
                <c:pt idx="506">
                  <c:v>0.16443244143208</c:v>
                </c:pt>
                <c:pt idx="507">
                  <c:v>0.16443244143208</c:v>
                </c:pt>
                <c:pt idx="508">
                  <c:v>0.16443244143208</c:v>
                </c:pt>
                <c:pt idx="509">
                  <c:v>0.16443244143208</c:v>
                </c:pt>
                <c:pt idx="510">
                  <c:v>0.16443244143208</c:v>
                </c:pt>
                <c:pt idx="511">
                  <c:v>0.16443244143208</c:v>
                </c:pt>
                <c:pt idx="512">
                  <c:v>0.16443244143208</c:v>
                </c:pt>
                <c:pt idx="513">
                  <c:v>0.16443244143208</c:v>
                </c:pt>
                <c:pt idx="514">
                  <c:v>0.16443244143208</c:v>
                </c:pt>
                <c:pt idx="515">
                  <c:v>0.16443244143208</c:v>
                </c:pt>
                <c:pt idx="516">
                  <c:v>0.16443244143208</c:v>
                </c:pt>
                <c:pt idx="517">
                  <c:v>0.16443244143208</c:v>
                </c:pt>
                <c:pt idx="518">
                  <c:v>0.16443244143208</c:v>
                </c:pt>
                <c:pt idx="519">
                  <c:v>0.16443244143208</c:v>
                </c:pt>
                <c:pt idx="520">
                  <c:v>0.16443244143208</c:v>
                </c:pt>
                <c:pt idx="521">
                  <c:v>0.16443244143208</c:v>
                </c:pt>
                <c:pt idx="522">
                  <c:v>0.16443244143208</c:v>
                </c:pt>
                <c:pt idx="523">
                  <c:v>0.16443244143208</c:v>
                </c:pt>
                <c:pt idx="524">
                  <c:v>0.16443244143208</c:v>
                </c:pt>
                <c:pt idx="525">
                  <c:v>0.16443244143208</c:v>
                </c:pt>
                <c:pt idx="526">
                  <c:v>0.16443244143208</c:v>
                </c:pt>
                <c:pt idx="527">
                  <c:v>0.16443244143208</c:v>
                </c:pt>
                <c:pt idx="528">
                  <c:v>0.16443244143208</c:v>
                </c:pt>
                <c:pt idx="529">
                  <c:v>0.16443244143208</c:v>
                </c:pt>
                <c:pt idx="530">
                  <c:v>0.16443244143208</c:v>
                </c:pt>
                <c:pt idx="531">
                  <c:v>0.16443244143208</c:v>
                </c:pt>
                <c:pt idx="532">
                  <c:v>0.16443244143208</c:v>
                </c:pt>
                <c:pt idx="533">
                  <c:v>0.16443244143208</c:v>
                </c:pt>
                <c:pt idx="534">
                  <c:v>0.16443244143208</c:v>
                </c:pt>
                <c:pt idx="535">
                  <c:v>0.16443244143208</c:v>
                </c:pt>
                <c:pt idx="536">
                  <c:v>0.16443244143208</c:v>
                </c:pt>
                <c:pt idx="537">
                  <c:v>0.16443244143208</c:v>
                </c:pt>
                <c:pt idx="538">
                  <c:v>0.16443244143208</c:v>
                </c:pt>
                <c:pt idx="539">
                  <c:v>0.16443244143208</c:v>
                </c:pt>
                <c:pt idx="540">
                  <c:v>0.16443244143208</c:v>
                </c:pt>
                <c:pt idx="541">
                  <c:v>0.16443244143208</c:v>
                </c:pt>
                <c:pt idx="542">
                  <c:v>0.16443244143208</c:v>
                </c:pt>
                <c:pt idx="543">
                  <c:v>0.16443244143208</c:v>
                </c:pt>
                <c:pt idx="544">
                  <c:v>0.16443244143208</c:v>
                </c:pt>
                <c:pt idx="545">
                  <c:v>0.16443244143208</c:v>
                </c:pt>
                <c:pt idx="546">
                  <c:v>0.16443244143208</c:v>
                </c:pt>
                <c:pt idx="547">
                  <c:v>0.16443244143208</c:v>
                </c:pt>
                <c:pt idx="548">
                  <c:v>0.16443244143208</c:v>
                </c:pt>
                <c:pt idx="549">
                  <c:v>0.16443244143208</c:v>
                </c:pt>
                <c:pt idx="550">
                  <c:v>0.16443244143208</c:v>
                </c:pt>
                <c:pt idx="551">
                  <c:v>0.16443244143208</c:v>
                </c:pt>
                <c:pt idx="552">
                  <c:v>0.16443244143208</c:v>
                </c:pt>
                <c:pt idx="553">
                  <c:v>0.16443244143208</c:v>
                </c:pt>
                <c:pt idx="554">
                  <c:v>0.16443244143208</c:v>
                </c:pt>
                <c:pt idx="555">
                  <c:v>0.16443244143208</c:v>
                </c:pt>
                <c:pt idx="556">
                  <c:v>0.16443244143208</c:v>
                </c:pt>
                <c:pt idx="557">
                  <c:v>0.16443244143208</c:v>
                </c:pt>
                <c:pt idx="558">
                  <c:v>0.16443244143208</c:v>
                </c:pt>
                <c:pt idx="559">
                  <c:v>0.16443244143208</c:v>
                </c:pt>
                <c:pt idx="560">
                  <c:v>0.16443244143208</c:v>
                </c:pt>
                <c:pt idx="561">
                  <c:v>0.16443244143208</c:v>
                </c:pt>
                <c:pt idx="562">
                  <c:v>0.16443244143208</c:v>
                </c:pt>
                <c:pt idx="563">
                  <c:v>0.16443244143208</c:v>
                </c:pt>
                <c:pt idx="564">
                  <c:v>0.16443244143208</c:v>
                </c:pt>
                <c:pt idx="565">
                  <c:v>0.16443244143208</c:v>
                </c:pt>
                <c:pt idx="566">
                  <c:v>0.16443244143208</c:v>
                </c:pt>
                <c:pt idx="567">
                  <c:v>0.16443244143208</c:v>
                </c:pt>
                <c:pt idx="568">
                  <c:v>0.16443244143208</c:v>
                </c:pt>
                <c:pt idx="569">
                  <c:v>0.16443244143208</c:v>
                </c:pt>
                <c:pt idx="570">
                  <c:v>0.16443244143208</c:v>
                </c:pt>
                <c:pt idx="571">
                  <c:v>0.16443244143208</c:v>
                </c:pt>
                <c:pt idx="572">
                  <c:v>0.16443244143208</c:v>
                </c:pt>
                <c:pt idx="573">
                  <c:v>0.16443244143208</c:v>
                </c:pt>
                <c:pt idx="574">
                  <c:v>0.16443244143208</c:v>
                </c:pt>
                <c:pt idx="575">
                  <c:v>0.16443244143208</c:v>
                </c:pt>
                <c:pt idx="576">
                  <c:v>0.16443244143208</c:v>
                </c:pt>
                <c:pt idx="577">
                  <c:v>0.16443244143208</c:v>
                </c:pt>
                <c:pt idx="578">
                  <c:v>0.16443244143208</c:v>
                </c:pt>
                <c:pt idx="579">
                  <c:v>0.16443244143208</c:v>
                </c:pt>
                <c:pt idx="580">
                  <c:v>0.16443244143208</c:v>
                </c:pt>
                <c:pt idx="581">
                  <c:v>0.16443244143208</c:v>
                </c:pt>
                <c:pt idx="582">
                  <c:v>0.16443244143208</c:v>
                </c:pt>
                <c:pt idx="583">
                  <c:v>0.16443244143208</c:v>
                </c:pt>
                <c:pt idx="584">
                  <c:v>0.16443244143208</c:v>
                </c:pt>
                <c:pt idx="585">
                  <c:v>0.16443244143208</c:v>
                </c:pt>
                <c:pt idx="586">
                  <c:v>0.16443244143208</c:v>
                </c:pt>
                <c:pt idx="587">
                  <c:v>0.16443244143208</c:v>
                </c:pt>
                <c:pt idx="588">
                  <c:v>0.16443244143208</c:v>
                </c:pt>
                <c:pt idx="589">
                  <c:v>0.16443244143208</c:v>
                </c:pt>
                <c:pt idx="590">
                  <c:v>0.16443244143208</c:v>
                </c:pt>
                <c:pt idx="591">
                  <c:v>0.16443244143208</c:v>
                </c:pt>
                <c:pt idx="592">
                  <c:v>0.16443244143208</c:v>
                </c:pt>
                <c:pt idx="593">
                  <c:v>0.16443244143208</c:v>
                </c:pt>
                <c:pt idx="594">
                  <c:v>0.16443244143208</c:v>
                </c:pt>
                <c:pt idx="595">
                  <c:v>0.16443244143208</c:v>
                </c:pt>
                <c:pt idx="596">
                  <c:v>0.16443244143208</c:v>
                </c:pt>
                <c:pt idx="597">
                  <c:v>0.16443244143208</c:v>
                </c:pt>
                <c:pt idx="598">
                  <c:v>0.16443244143208</c:v>
                </c:pt>
                <c:pt idx="599">
                  <c:v>0.16443244143208</c:v>
                </c:pt>
                <c:pt idx="600">
                  <c:v>0.16443244143208</c:v>
                </c:pt>
                <c:pt idx="601">
                  <c:v>0.16443244143208</c:v>
                </c:pt>
                <c:pt idx="602">
                  <c:v>0.16443244143208</c:v>
                </c:pt>
                <c:pt idx="603">
                  <c:v>0.16443244143208</c:v>
                </c:pt>
                <c:pt idx="604">
                  <c:v>0.16443244143208</c:v>
                </c:pt>
                <c:pt idx="605">
                  <c:v>0.16443244143208</c:v>
                </c:pt>
                <c:pt idx="606">
                  <c:v>0.16443244143208</c:v>
                </c:pt>
                <c:pt idx="607">
                  <c:v>0.16443244143208</c:v>
                </c:pt>
                <c:pt idx="608">
                  <c:v>0.16443244143208</c:v>
                </c:pt>
                <c:pt idx="609">
                  <c:v>0.16443244143208</c:v>
                </c:pt>
                <c:pt idx="610">
                  <c:v>0.16443244143208</c:v>
                </c:pt>
                <c:pt idx="611">
                  <c:v>0.16443244143208</c:v>
                </c:pt>
                <c:pt idx="612">
                  <c:v>0.16443244143208</c:v>
                </c:pt>
                <c:pt idx="613">
                  <c:v>0.16443244143208</c:v>
                </c:pt>
                <c:pt idx="614">
                  <c:v>0.16443244143208</c:v>
                </c:pt>
                <c:pt idx="615">
                  <c:v>0.16443244143208</c:v>
                </c:pt>
                <c:pt idx="616">
                  <c:v>0.16443244143208</c:v>
                </c:pt>
                <c:pt idx="617">
                  <c:v>0.16443244143208</c:v>
                </c:pt>
                <c:pt idx="618">
                  <c:v>0.16443244143208</c:v>
                </c:pt>
                <c:pt idx="619">
                  <c:v>0.16443244143208</c:v>
                </c:pt>
                <c:pt idx="620">
                  <c:v>0.16443244143208</c:v>
                </c:pt>
                <c:pt idx="621">
                  <c:v>0.16443244143208</c:v>
                </c:pt>
                <c:pt idx="622">
                  <c:v>0.16443244143208</c:v>
                </c:pt>
                <c:pt idx="623">
                  <c:v>0.16443244143208</c:v>
                </c:pt>
                <c:pt idx="624">
                  <c:v>0.16443244143208</c:v>
                </c:pt>
                <c:pt idx="625">
                  <c:v>0.16443244143208</c:v>
                </c:pt>
                <c:pt idx="626">
                  <c:v>0.16443244143208</c:v>
                </c:pt>
                <c:pt idx="627">
                  <c:v>0.16443244143208</c:v>
                </c:pt>
                <c:pt idx="628">
                  <c:v>0.16443244143208</c:v>
                </c:pt>
                <c:pt idx="629">
                  <c:v>0.16443244143208</c:v>
                </c:pt>
                <c:pt idx="630">
                  <c:v>0.16443244143208</c:v>
                </c:pt>
                <c:pt idx="631">
                  <c:v>0.16443244143208</c:v>
                </c:pt>
                <c:pt idx="632">
                  <c:v>0.16443244143208</c:v>
                </c:pt>
                <c:pt idx="633">
                  <c:v>0.16443244143208</c:v>
                </c:pt>
                <c:pt idx="634">
                  <c:v>0.16443244143208</c:v>
                </c:pt>
                <c:pt idx="635">
                  <c:v>0.16443244143208</c:v>
                </c:pt>
                <c:pt idx="636">
                  <c:v>0.16443244143208</c:v>
                </c:pt>
                <c:pt idx="637">
                  <c:v>0.16443244143208</c:v>
                </c:pt>
                <c:pt idx="638">
                  <c:v>0.16443244143208</c:v>
                </c:pt>
                <c:pt idx="639">
                  <c:v>0.16443244143208</c:v>
                </c:pt>
                <c:pt idx="640">
                  <c:v>0.16443244143208</c:v>
                </c:pt>
                <c:pt idx="641">
                  <c:v>0.16443244143208</c:v>
                </c:pt>
                <c:pt idx="642">
                  <c:v>0.16443244143208</c:v>
                </c:pt>
                <c:pt idx="643">
                  <c:v>0.16443244143208</c:v>
                </c:pt>
                <c:pt idx="644">
                  <c:v>0.16443244143208</c:v>
                </c:pt>
                <c:pt idx="645">
                  <c:v>0.16443244143208</c:v>
                </c:pt>
                <c:pt idx="646">
                  <c:v>0.16443244143208</c:v>
                </c:pt>
                <c:pt idx="647">
                  <c:v>0.16443244143208</c:v>
                </c:pt>
                <c:pt idx="648">
                  <c:v>0.16443244143208</c:v>
                </c:pt>
                <c:pt idx="649">
                  <c:v>0.16443244143208</c:v>
                </c:pt>
                <c:pt idx="650">
                  <c:v>0.16443244143208</c:v>
                </c:pt>
                <c:pt idx="651">
                  <c:v>0.16443244143208</c:v>
                </c:pt>
                <c:pt idx="652">
                  <c:v>0.16443244143208</c:v>
                </c:pt>
                <c:pt idx="653">
                  <c:v>0.16443244143208</c:v>
                </c:pt>
                <c:pt idx="654">
                  <c:v>0.16443244143208</c:v>
                </c:pt>
                <c:pt idx="655">
                  <c:v>0.16443244143208</c:v>
                </c:pt>
                <c:pt idx="656">
                  <c:v>0.16443244143208</c:v>
                </c:pt>
                <c:pt idx="657">
                  <c:v>0.16443244143208</c:v>
                </c:pt>
                <c:pt idx="658">
                  <c:v>0.16443244143208</c:v>
                </c:pt>
                <c:pt idx="659">
                  <c:v>0.16443244143208</c:v>
                </c:pt>
                <c:pt idx="660">
                  <c:v>0.16443244143208</c:v>
                </c:pt>
                <c:pt idx="661">
                  <c:v>0.16443244143208</c:v>
                </c:pt>
                <c:pt idx="662">
                  <c:v>0.16443244143208</c:v>
                </c:pt>
                <c:pt idx="663">
                  <c:v>0.16443244143208</c:v>
                </c:pt>
                <c:pt idx="664">
                  <c:v>0.16443244143208</c:v>
                </c:pt>
                <c:pt idx="665">
                  <c:v>0.16443244143208</c:v>
                </c:pt>
                <c:pt idx="666">
                  <c:v>0.16443244143208</c:v>
                </c:pt>
                <c:pt idx="667">
                  <c:v>0.16443244143208</c:v>
                </c:pt>
                <c:pt idx="668">
                  <c:v>0.16443244143208</c:v>
                </c:pt>
                <c:pt idx="669">
                  <c:v>0.16443244143208</c:v>
                </c:pt>
                <c:pt idx="670">
                  <c:v>0.16443244143208</c:v>
                </c:pt>
                <c:pt idx="671">
                  <c:v>0.16443244143208</c:v>
                </c:pt>
                <c:pt idx="672">
                  <c:v>0.16443244143208</c:v>
                </c:pt>
                <c:pt idx="673">
                  <c:v>0.16443244143208</c:v>
                </c:pt>
                <c:pt idx="674">
                  <c:v>0.16443244143208</c:v>
                </c:pt>
                <c:pt idx="675">
                  <c:v>0.16443244143208</c:v>
                </c:pt>
                <c:pt idx="676">
                  <c:v>0.16443244143208</c:v>
                </c:pt>
                <c:pt idx="677">
                  <c:v>0.16443244143208</c:v>
                </c:pt>
                <c:pt idx="678">
                  <c:v>0.16443244143208</c:v>
                </c:pt>
                <c:pt idx="679">
                  <c:v>0.16443244143208</c:v>
                </c:pt>
                <c:pt idx="680">
                  <c:v>0.16443244143208</c:v>
                </c:pt>
                <c:pt idx="681">
                  <c:v>0.16443244143208</c:v>
                </c:pt>
                <c:pt idx="682">
                  <c:v>0.16443244143208</c:v>
                </c:pt>
                <c:pt idx="683">
                  <c:v>0.16443244143208</c:v>
                </c:pt>
                <c:pt idx="684">
                  <c:v>0.16443244143208</c:v>
                </c:pt>
                <c:pt idx="685">
                  <c:v>0.16443244143208</c:v>
                </c:pt>
                <c:pt idx="686">
                  <c:v>0.16443244143208</c:v>
                </c:pt>
                <c:pt idx="687">
                  <c:v>0.16443244143208</c:v>
                </c:pt>
                <c:pt idx="688">
                  <c:v>0.16443244143208</c:v>
                </c:pt>
                <c:pt idx="689">
                  <c:v>0.16443244143208</c:v>
                </c:pt>
                <c:pt idx="690">
                  <c:v>0.16443244143208</c:v>
                </c:pt>
                <c:pt idx="691">
                  <c:v>0.16443244143208</c:v>
                </c:pt>
                <c:pt idx="692">
                  <c:v>0.16443244143208</c:v>
                </c:pt>
                <c:pt idx="693">
                  <c:v>0.16443244143208</c:v>
                </c:pt>
                <c:pt idx="694">
                  <c:v>0.16443244143208</c:v>
                </c:pt>
                <c:pt idx="695">
                  <c:v>0.16443244143208</c:v>
                </c:pt>
                <c:pt idx="696">
                  <c:v>0.16443244143208</c:v>
                </c:pt>
                <c:pt idx="697">
                  <c:v>0.16443244143208</c:v>
                </c:pt>
                <c:pt idx="698">
                  <c:v>0.16443244143208</c:v>
                </c:pt>
                <c:pt idx="699">
                  <c:v>0.16443244143208</c:v>
                </c:pt>
                <c:pt idx="700">
                  <c:v>0.16443244143208</c:v>
                </c:pt>
                <c:pt idx="701">
                  <c:v>0.16443244143208</c:v>
                </c:pt>
                <c:pt idx="702">
                  <c:v>0.16443244143208</c:v>
                </c:pt>
                <c:pt idx="703">
                  <c:v>0.16443244143208</c:v>
                </c:pt>
                <c:pt idx="704">
                  <c:v>0.16443244143208</c:v>
                </c:pt>
                <c:pt idx="705">
                  <c:v>0.16443244143208</c:v>
                </c:pt>
                <c:pt idx="706">
                  <c:v>0.16443244143208</c:v>
                </c:pt>
                <c:pt idx="707">
                  <c:v>0.16443244143208</c:v>
                </c:pt>
                <c:pt idx="708">
                  <c:v>0.16443244143208</c:v>
                </c:pt>
                <c:pt idx="709">
                  <c:v>0.16443244143208</c:v>
                </c:pt>
                <c:pt idx="710">
                  <c:v>0.16443244143208</c:v>
                </c:pt>
                <c:pt idx="711">
                  <c:v>0.16443244143208</c:v>
                </c:pt>
                <c:pt idx="712">
                  <c:v>0.16443244143208</c:v>
                </c:pt>
                <c:pt idx="713">
                  <c:v>0.16443244143208</c:v>
                </c:pt>
                <c:pt idx="714">
                  <c:v>0.16443244143208</c:v>
                </c:pt>
                <c:pt idx="715">
                  <c:v>0.16443244143208</c:v>
                </c:pt>
                <c:pt idx="716">
                  <c:v>0.16443244143208</c:v>
                </c:pt>
                <c:pt idx="717">
                  <c:v>0.16443244143208</c:v>
                </c:pt>
                <c:pt idx="718">
                  <c:v>0.16443244143208</c:v>
                </c:pt>
                <c:pt idx="719">
                  <c:v>0.16443244143208</c:v>
                </c:pt>
                <c:pt idx="720">
                  <c:v>0.16443244143208</c:v>
                </c:pt>
                <c:pt idx="721">
                  <c:v>0.16443244143208</c:v>
                </c:pt>
                <c:pt idx="722">
                  <c:v>0.16443244143208</c:v>
                </c:pt>
                <c:pt idx="723">
                  <c:v>0.16443244143208</c:v>
                </c:pt>
                <c:pt idx="724">
                  <c:v>0.16443244143208</c:v>
                </c:pt>
                <c:pt idx="725">
                  <c:v>0.16443244143208</c:v>
                </c:pt>
                <c:pt idx="726">
                  <c:v>0.16443244143208</c:v>
                </c:pt>
                <c:pt idx="727">
                  <c:v>0.16443244143208</c:v>
                </c:pt>
                <c:pt idx="728">
                  <c:v>0.16443244143208</c:v>
                </c:pt>
                <c:pt idx="729">
                  <c:v>0.16443244143208</c:v>
                </c:pt>
                <c:pt idx="730">
                  <c:v>0.16443244143208</c:v>
                </c:pt>
                <c:pt idx="731">
                  <c:v>0.16443244143208</c:v>
                </c:pt>
                <c:pt idx="732">
                  <c:v>0.16443244143208</c:v>
                </c:pt>
                <c:pt idx="733">
                  <c:v>0.16443244143208</c:v>
                </c:pt>
                <c:pt idx="734">
                  <c:v>0.16443244143208</c:v>
                </c:pt>
                <c:pt idx="735">
                  <c:v>0.16443244143208</c:v>
                </c:pt>
                <c:pt idx="736">
                  <c:v>0.16443244143208</c:v>
                </c:pt>
                <c:pt idx="737">
                  <c:v>0.16443244143208</c:v>
                </c:pt>
                <c:pt idx="738">
                  <c:v>0.16443244143208</c:v>
                </c:pt>
                <c:pt idx="739">
                  <c:v>0.16443244143208</c:v>
                </c:pt>
                <c:pt idx="740">
                  <c:v>0.16443244143208</c:v>
                </c:pt>
                <c:pt idx="741">
                  <c:v>0.16443244143208</c:v>
                </c:pt>
                <c:pt idx="742">
                  <c:v>0.16443244143208</c:v>
                </c:pt>
                <c:pt idx="743">
                  <c:v>0.16443244143208</c:v>
                </c:pt>
                <c:pt idx="744">
                  <c:v>0.16443244143208</c:v>
                </c:pt>
                <c:pt idx="745">
                  <c:v>0.16443244143208</c:v>
                </c:pt>
                <c:pt idx="746">
                  <c:v>0.16443244143208</c:v>
                </c:pt>
                <c:pt idx="747">
                  <c:v>0.16443244143208</c:v>
                </c:pt>
                <c:pt idx="748">
                  <c:v>0.16443244143208</c:v>
                </c:pt>
                <c:pt idx="749">
                  <c:v>0.16443244143208</c:v>
                </c:pt>
                <c:pt idx="750">
                  <c:v>0.16443244143208</c:v>
                </c:pt>
                <c:pt idx="751">
                  <c:v>0.16443244143208</c:v>
                </c:pt>
                <c:pt idx="752">
                  <c:v>0.16443244143208</c:v>
                </c:pt>
                <c:pt idx="753">
                  <c:v>0.16443244143208</c:v>
                </c:pt>
                <c:pt idx="754">
                  <c:v>0.16443244143208</c:v>
                </c:pt>
                <c:pt idx="755">
                  <c:v>0.16443244143208</c:v>
                </c:pt>
                <c:pt idx="756">
                  <c:v>0.16443244143208</c:v>
                </c:pt>
                <c:pt idx="757">
                  <c:v>0.16443244143208</c:v>
                </c:pt>
                <c:pt idx="758">
                  <c:v>0.16443244143208</c:v>
                </c:pt>
                <c:pt idx="759">
                  <c:v>0.16443244143208</c:v>
                </c:pt>
                <c:pt idx="760">
                  <c:v>0.16443244143208</c:v>
                </c:pt>
                <c:pt idx="761">
                  <c:v>0.16443244143208</c:v>
                </c:pt>
                <c:pt idx="762">
                  <c:v>0.16443244143208</c:v>
                </c:pt>
                <c:pt idx="763">
                  <c:v>0.16443244143208</c:v>
                </c:pt>
                <c:pt idx="764">
                  <c:v>0.16443244143208</c:v>
                </c:pt>
                <c:pt idx="765">
                  <c:v>0.16443244143208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0859768"/>
        <c:axId val="-2040865144"/>
      </c:lineChart>
      <c:catAx>
        <c:axId val="-2012838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solidFill>
                      <a:schemeClr val="tx1"/>
                    </a:solidFill>
                  </a:defRPr>
                </a:pPr>
                <a:r>
                  <a:rPr lang="en-US" sz="1100">
                    <a:solidFill>
                      <a:schemeClr val="tx1"/>
                    </a:solidFill>
                  </a:rPr>
                  <a:t>Taxable Income</a:t>
                </a:r>
              </a:p>
            </c:rich>
          </c:tx>
          <c:layout>
            <c:manualLayout>
              <c:xMode val="edge"/>
              <c:yMode val="edge"/>
              <c:x val="0.437526434657464"/>
              <c:y val="0.953330194913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50" b="1">
                <a:solidFill>
                  <a:srgbClr val="000000"/>
                </a:solidFill>
              </a:defRPr>
            </a:pPr>
            <a:endParaRPr lang="en-US"/>
          </a:p>
        </c:txPr>
        <c:crossAx val="-2012835224"/>
        <c:crosses val="autoZero"/>
        <c:auto val="1"/>
        <c:lblAlgn val="ctr"/>
        <c:lblOffset val="100"/>
        <c:tickLblSkip val="100"/>
        <c:tickMarkSkip val="50"/>
        <c:noMultiLvlLbl val="0"/>
      </c:catAx>
      <c:valAx>
        <c:axId val="-2012835224"/>
        <c:scaling>
          <c:orientation val="minMax"/>
        </c:scaling>
        <c:delete val="0"/>
        <c:axPos val="l"/>
        <c:majorGridlines>
          <c:spPr>
            <a:ln w="6350" cmpd="sng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r>
                  <a:rPr lang="en-US" sz="1000">
                    <a:solidFill>
                      <a:srgbClr val="FF0000"/>
                    </a:solidFill>
                  </a:rPr>
                  <a:t>Tax Payable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rgbClr val="FF0000"/>
                </a:solidFill>
              </a:defRPr>
            </a:pPr>
            <a:endParaRPr lang="en-US"/>
          </a:p>
        </c:txPr>
        <c:crossAx val="-2012838952"/>
        <c:crosses val="autoZero"/>
        <c:crossBetween val="between"/>
      </c:valAx>
      <c:valAx>
        <c:axId val="-2040865144"/>
        <c:scaling>
          <c:orientation val="minMax"/>
          <c:max val="0.5"/>
          <c:min val="0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Tax Rate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-2040859768"/>
        <c:crosses val="max"/>
        <c:crossBetween val="between"/>
      </c:valAx>
      <c:catAx>
        <c:axId val="-2040859768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-2040865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4251236037356"/>
          <c:y val="0.588234387712334"/>
          <c:w val="0.33752923596414"/>
          <c:h val="0.185938799249615"/>
        </c:manualLayout>
      </c:layout>
      <c:overlay val="0"/>
      <c:spPr>
        <a:solidFill>
          <a:schemeClr val="bg1">
            <a:lumMod val="95000"/>
            <a:alpha val="72000"/>
          </a:schemeClr>
        </a:solidFill>
      </c:spPr>
      <c:txPr>
        <a:bodyPr/>
        <a:lstStyle/>
        <a:p>
          <a:pPr>
            <a:defRPr sz="900"/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900">
          <a:latin typeface="Devanagari Sangam MN"/>
          <a:cs typeface="Devanagari Sangam M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Where your taxes go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703358702718"/>
          <c:y val="0.0993637327210459"/>
          <c:w val="0.505754084221368"/>
          <c:h val="0.7927578009256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'AV_tax calc v1.0'!$C$1059:$C$1069</c:f>
              <c:strCache>
                <c:ptCount val="11"/>
                <c:pt idx="0">
                  <c:v>Health</c:v>
                </c:pt>
                <c:pt idx="1">
                  <c:v>Welfare - Aged</c:v>
                </c:pt>
                <c:pt idx="2">
                  <c:v>Welfare - Disability &amp; Unemployed</c:v>
                </c:pt>
                <c:pt idx="3">
                  <c:v>Defence</c:v>
                </c:pt>
                <c:pt idx="4">
                  <c:v>Education</c:v>
                </c:pt>
                <c:pt idx="5">
                  <c:v>Public Services</c:v>
                </c:pt>
                <c:pt idx="6">
                  <c:v>Welfare - Families</c:v>
                </c:pt>
                <c:pt idx="7">
                  <c:v>Interest on Govt. Debt</c:v>
                </c:pt>
                <c:pt idx="8">
                  <c:v>Housing &amp; Community</c:v>
                </c:pt>
                <c:pt idx="9">
                  <c:v>Foreign affairs &amp; economic aid</c:v>
                </c:pt>
                <c:pt idx="10">
                  <c:v>Other</c:v>
                </c:pt>
              </c:strCache>
            </c:strRef>
          </c:cat>
          <c:val>
            <c:numRef>
              <c:f>'AV_tax calc v1.0'!$D$1059:$D$1069</c:f>
              <c:numCache>
                <c:formatCode>_(* #,##0_);_(* \(#,##0\);_(* "-"??_);_(@_)</c:formatCode>
                <c:ptCount val="11"/>
                <c:pt idx="0">
                  <c:v>1411.621425205479</c:v>
                </c:pt>
                <c:pt idx="1">
                  <c:v>1207.349631130137</c:v>
                </c:pt>
                <c:pt idx="2">
                  <c:v>929.1584718835617</c:v>
                </c:pt>
                <c:pt idx="3">
                  <c:v>652.5569764041096</c:v>
                </c:pt>
                <c:pt idx="4">
                  <c:v>650.1724807534247</c:v>
                </c:pt>
                <c:pt idx="5">
                  <c:v>614.4050459931507</c:v>
                </c:pt>
                <c:pt idx="6">
                  <c:v>472.9249707191781</c:v>
                </c:pt>
                <c:pt idx="7">
                  <c:v>294.0877969178082</c:v>
                </c:pt>
                <c:pt idx="8">
                  <c:v>183.6061651027397</c:v>
                </c:pt>
                <c:pt idx="9">
                  <c:v>132.7369245547945</c:v>
                </c:pt>
                <c:pt idx="10">
                  <c:v>1399.698946952053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12861080"/>
        <c:axId val="-2012857976"/>
      </c:barChart>
      <c:catAx>
        <c:axId val="-201286108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2">
                    <a:lumMod val="50000"/>
                  </a:schemeClr>
                </a:solidFill>
              </a:defRPr>
            </a:pPr>
            <a:endParaRPr lang="en-US"/>
          </a:p>
        </c:txPr>
        <c:crossAx val="-2012857976"/>
        <c:crosses val="autoZero"/>
        <c:auto val="1"/>
        <c:lblAlgn val="ctr"/>
        <c:lblOffset val="100"/>
        <c:noMultiLvlLbl val="0"/>
      </c:catAx>
      <c:valAx>
        <c:axId val="-2012857976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-2012861080"/>
        <c:crosses val="autoZero"/>
        <c:crossBetween val="between"/>
        <c:majorUnit val="5000.0"/>
      </c:valAx>
      <c:spPr>
        <a:solidFill>
          <a:srgbClr val="FFF1EF"/>
        </a:solidFill>
      </c:spPr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800">
          <a:latin typeface="Devanagari Sangam MN"/>
          <a:cs typeface="Devanagari Sangam MN"/>
        </a:defRPr>
      </a:pPr>
      <a:endParaRPr lang="en-US"/>
    </a:p>
  </c:txPr>
  <c:printSettings>
    <c:headerFooter/>
    <c:pageMargins b="1.0" l="0.75" r="0.75" t="1.0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0</xdr:row>
      <xdr:rowOff>596901</xdr:rowOff>
    </xdr:from>
    <xdr:to>
      <xdr:col>46</xdr:col>
      <xdr:colOff>266700</xdr:colOff>
      <xdr:row>26</xdr:row>
      <xdr:rowOff>228601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58615</xdr:colOff>
      <xdr:row>1069</xdr:row>
      <xdr:rowOff>137488</xdr:rowOff>
    </xdr:from>
    <xdr:to>
      <xdr:col>6</xdr:col>
      <xdr:colOff>97692</xdr:colOff>
      <xdr:row>1085</xdr:row>
      <xdr:rowOff>78153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52753</xdr:colOff>
      <xdr:row>0</xdr:row>
      <xdr:rowOff>0</xdr:rowOff>
    </xdr:from>
    <xdr:to>
      <xdr:col>2</xdr:col>
      <xdr:colOff>1791676</xdr:colOff>
      <xdr:row>0</xdr:row>
      <xdr:rowOff>869462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3753" y="0"/>
          <a:ext cx="1738923" cy="869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T1090"/>
  <sheetViews>
    <sheetView showGridLines="0" showRowColHeaders="0" tabSelected="1" topLeftCell="C1" workbookViewId="0">
      <selection activeCell="D2" sqref="D2"/>
    </sheetView>
  </sheetViews>
  <sheetFormatPr baseColWidth="10" defaultRowHeight="19" outlineLevelRow="1" x14ac:dyDescent="0"/>
  <cols>
    <col min="1" max="1" width="0" style="1" hidden="1" customWidth="1"/>
    <col min="2" max="2" width="12.83203125" style="1" customWidth="1"/>
    <col min="3" max="3" width="34.33203125" style="1" customWidth="1"/>
    <col min="4" max="4" width="17.33203125" style="4" customWidth="1"/>
    <col min="5" max="5" width="10.83203125" style="1" customWidth="1"/>
    <col min="6" max="6" width="12.6640625" style="1" customWidth="1"/>
    <col min="7" max="7" width="13.1640625" style="37" customWidth="1"/>
    <col min="8" max="8" width="4.83203125" style="37" customWidth="1"/>
    <col min="9" max="9" width="15.6640625" style="4" hidden="1" customWidth="1"/>
    <col min="10" max="10" width="7.83203125" style="4" hidden="1" customWidth="1"/>
    <col min="11" max="11" width="9.83203125" style="1" hidden="1" customWidth="1"/>
    <col min="12" max="12" width="10.83203125" style="1" hidden="1" customWidth="1"/>
    <col min="13" max="13" width="10.83203125" style="38" hidden="1" customWidth="1"/>
    <col min="14" max="14" width="10.83203125" style="39" hidden="1" customWidth="1"/>
    <col min="15" max="20" width="10.83203125" style="38" hidden="1" customWidth="1"/>
    <col min="21" max="40" width="10.83203125" style="1" hidden="1" customWidth="1"/>
    <col min="41" max="47" width="10.83203125" style="1" customWidth="1"/>
    <col min="48" max="16384" width="10.83203125" style="1"/>
  </cols>
  <sheetData>
    <row r="1" spans="3:8" ht="77" customHeight="1" thickBot="1">
      <c r="F1" s="2"/>
    </row>
    <row r="2" spans="3:8" ht="20" thickBot="1">
      <c r="C2" s="80" t="s">
        <v>36</v>
      </c>
      <c r="D2" s="81">
        <v>85000</v>
      </c>
      <c r="E2" s="90" t="s">
        <v>37</v>
      </c>
      <c r="F2" s="91"/>
      <c r="G2" s="2">
        <f>IF(E2="Including Super",D2/(1+D3),D2)</f>
        <v>77625.570776255714</v>
      </c>
      <c r="H2" s="2"/>
    </row>
    <row r="3" spans="3:8">
      <c r="C3" s="79" t="s">
        <v>39</v>
      </c>
      <c r="D3" s="82">
        <v>9.5000000000000001E-2</v>
      </c>
      <c r="G3" s="2"/>
      <c r="H3" s="2"/>
    </row>
    <row r="4" spans="3:8">
      <c r="C4" s="79" t="s">
        <v>40</v>
      </c>
      <c r="D4" s="106" t="s">
        <v>46</v>
      </c>
      <c r="G4" s="2">
        <f>VLOOKUP(D4,L39:M47,2,FALSE)</f>
        <v>0.7</v>
      </c>
      <c r="H4" s="2"/>
    </row>
    <row r="5" spans="3:8">
      <c r="C5" s="48" t="s">
        <v>50</v>
      </c>
      <c r="D5" s="45">
        <f>G2*G4</f>
        <v>54337.899543378997</v>
      </c>
    </row>
    <row r="6" spans="3:8">
      <c r="C6" s="48" t="s">
        <v>51</v>
      </c>
      <c r="D6" s="45">
        <f>D5*D3</f>
        <v>5162.1004566210049</v>
      </c>
    </row>
    <row r="7" spans="3:8">
      <c r="C7" s="79" t="s">
        <v>52</v>
      </c>
      <c r="D7" s="83">
        <v>6000</v>
      </c>
    </row>
    <row r="8" spans="3:8">
      <c r="C8" s="79" t="s">
        <v>53</v>
      </c>
      <c r="D8" s="84">
        <v>0</v>
      </c>
    </row>
    <row r="9" spans="3:8">
      <c r="C9" s="47" t="s">
        <v>62</v>
      </c>
      <c r="D9" s="44">
        <f>D5-D7-D8</f>
        <v>48337.899543378997</v>
      </c>
    </row>
    <row r="10" spans="3:8">
      <c r="C10" s="47" t="s">
        <v>54</v>
      </c>
      <c r="D10" s="55">
        <f>D34</f>
        <v>7948.3188356164383</v>
      </c>
    </row>
    <row r="11" spans="3:8">
      <c r="C11" s="56" t="s">
        <v>64</v>
      </c>
      <c r="D11" s="46">
        <f>D5+(D6*85%)-D10</f>
        <v>50777.366095890415</v>
      </c>
    </row>
    <row r="12" spans="3:8">
      <c r="C12" s="53" t="s">
        <v>65</v>
      </c>
      <c r="D12" s="54">
        <f>D5-D10</f>
        <v>46389.580707762558</v>
      </c>
    </row>
    <row r="14" spans="3:8">
      <c r="C14" s="51" t="s">
        <v>55</v>
      </c>
    </row>
    <row r="15" spans="3:8">
      <c r="C15" s="49" t="s">
        <v>60</v>
      </c>
      <c r="D15" s="77" t="s">
        <v>56</v>
      </c>
      <c r="E15" s="78" t="s">
        <v>81</v>
      </c>
      <c r="F15" s="78" t="s">
        <v>79</v>
      </c>
      <c r="G15" s="78" t="s">
        <v>80</v>
      </c>
    </row>
    <row r="16" spans="3:8">
      <c r="C16" s="50" t="s">
        <v>57</v>
      </c>
      <c r="D16" s="52">
        <f>D5-D10-D7</f>
        <v>40389.580707762558</v>
      </c>
      <c r="E16" s="52">
        <f>D16/12</f>
        <v>3365.7983923135466</v>
      </c>
      <c r="F16" s="86">
        <f>G16*2</f>
        <v>1553.4454118370215</v>
      </c>
      <c r="G16" s="86">
        <f>D16/52</f>
        <v>776.72270591851077</v>
      </c>
    </row>
    <row r="17" spans="1:29">
      <c r="C17" s="50" t="s">
        <v>58</v>
      </c>
      <c r="D17" s="52">
        <f>D7</f>
        <v>6000</v>
      </c>
      <c r="E17" s="52">
        <f t="shared" ref="E17:E19" si="0">D17/12</f>
        <v>500</v>
      </c>
      <c r="F17" s="86">
        <f t="shared" ref="F17:F19" si="1">G17*2</f>
        <v>230.76923076923077</v>
      </c>
      <c r="G17" s="86">
        <f>D17/52</f>
        <v>115.38461538461539</v>
      </c>
    </row>
    <row r="18" spans="1:29">
      <c r="C18" s="49" t="s">
        <v>82</v>
      </c>
      <c r="D18" s="85">
        <f>SUM(D16:D17)</f>
        <v>46389.580707762558</v>
      </c>
      <c r="E18" s="85">
        <f t="shared" ref="E18:G18" si="2">SUM(E16:E17)</f>
        <v>3865.7983923135466</v>
      </c>
      <c r="F18" s="87">
        <f t="shared" si="2"/>
        <v>1784.2146426062523</v>
      </c>
      <c r="G18" s="87">
        <f t="shared" si="2"/>
        <v>892.10732130312613</v>
      </c>
    </row>
    <row r="19" spans="1:29">
      <c r="C19" s="50" t="s">
        <v>59</v>
      </c>
      <c r="D19" s="52">
        <f>D6*85%</f>
        <v>4387.7853881278543</v>
      </c>
      <c r="E19" s="52">
        <f t="shared" si="0"/>
        <v>365.64878234398788</v>
      </c>
      <c r="F19" s="86">
        <f t="shared" si="1"/>
        <v>168.76097646645593</v>
      </c>
      <c r="G19" s="86">
        <f>D19/52</f>
        <v>84.380488233227965</v>
      </c>
    </row>
    <row r="20" spans="1:29">
      <c r="C20" s="49" t="s">
        <v>83</v>
      </c>
      <c r="D20" s="85">
        <f>SUM(D18:D19)</f>
        <v>50777.366095890415</v>
      </c>
      <c r="E20" s="85">
        <f t="shared" ref="E20:G20" si="3">SUM(E18:E19)</f>
        <v>4231.4471746575346</v>
      </c>
      <c r="F20" s="87">
        <f t="shared" si="3"/>
        <v>1952.9756190727082</v>
      </c>
      <c r="G20" s="87">
        <f t="shared" si="3"/>
        <v>976.48780953635412</v>
      </c>
    </row>
    <row r="21" spans="1:29">
      <c r="A21" s="37"/>
      <c r="B21" s="37"/>
      <c r="C21" s="37"/>
      <c r="D21" s="37"/>
      <c r="E21" s="37"/>
      <c r="F21" s="37"/>
    </row>
    <row r="22" spans="1:29">
      <c r="A22" s="37"/>
      <c r="B22" s="37"/>
      <c r="C22" s="65" t="s">
        <v>71</v>
      </c>
      <c r="D22" s="66" t="s">
        <v>68</v>
      </c>
      <c r="E22" s="66" t="s">
        <v>69</v>
      </c>
      <c r="F22" s="105" t="s">
        <v>70</v>
      </c>
      <c r="G22" s="67" t="s">
        <v>72</v>
      </c>
      <c r="H22" s="63"/>
    </row>
    <row r="23" spans="1:29">
      <c r="C23" s="65" t="s">
        <v>74</v>
      </c>
      <c r="D23" s="68">
        <f>D5</f>
        <v>54337.899543378997</v>
      </c>
      <c r="E23" s="69">
        <f>D16+D17</f>
        <v>46389.580707762558</v>
      </c>
      <c r="F23" s="70">
        <f>(D23-E23)/D23</f>
        <v>0.1462757836134454</v>
      </c>
      <c r="G23" s="70">
        <f>MAX(O29:O33)</f>
        <v>0.32500000000000001</v>
      </c>
      <c r="H23" s="64"/>
      <c r="J23" s="57">
        <f>ROUND(((D16+D17-D8)/100),0)</f>
        <v>464</v>
      </c>
      <c r="K23" s="4">
        <f>J23*100</f>
        <v>46400</v>
      </c>
      <c r="L23" s="6">
        <f>K24-D7</f>
        <v>51690</v>
      </c>
    </row>
    <row r="24" spans="1:29" s="58" customFormat="1" hidden="1">
      <c r="C24" s="71" t="s">
        <v>66</v>
      </c>
      <c r="D24" s="72">
        <f>VLOOKUP(K23,T40:U1056,2,FALSE)+D8+N1057</f>
        <v>57690</v>
      </c>
      <c r="E24" s="73">
        <f>D24-(VLOOKUP(D24-D8,C40:D1056,2,FALSE))</f>
        <v>47393.75</v>
      </c>
      <c r="F24" s="74">
        <f t="shared" ref="F24:F25" si="4">(D24-E24)/D24</f>
        <v>0.17847547235222741</v>
      </c>
      <c r="G24" s="75">
        <f>MAX(AC29:AC33)</f>
        <v>0.32500000000000001</v>
      </c>
      <c r="H24" s="61"/>
      <c r="I24" s="59"/>
      <c r="J24" s="59"/>
      <c r="K24" s="60">
        <f>D24-D8</f>
        <v>57690</v>
      </c>
      <c r="L24" s="58" t="s">
        <v>75</v>
      </c>
      <c r="N24" s="59"/>
    </row>
    <row r="25" spans="1:29">
      <c r="C25" s="65" t="s">
        <v>66</v>
      </c>
      <c r="D25" s="68">
        <f>D24-(E24-E23)</f>
        <v>56685.830707762558</v>
      </c>
      <c r="E25" s="69">
        <f>E23</f>
        <v>46389.580707762558</v>
      </c>
      <c r="F25" s="70">
        <f t="shared" si="4"/>
        <v>0.18163710174913308</v>
      </c>
      <c r="G25" s="70">
        <f>G24</f>
        <v>0.32500000000000001</v>
      </c>
      <c r="H25" s="64"/>
    </row>
    <row r="26" spans="1:29">
      <c r="C26" s="65" t="s">
        <v>78</v>
      </c>
      <c r="D26" s="68">
        <f>D23-D25</f>
        <v>-2347.9311643835608</v>
      </c>
      <c r="E26" s="68">
        <f t="shared" ref="E26:G26" si="5">E23-E25</f>
        <v>0</v>
      </c>
      <c r="F26" s="76">
        <f t="shared" si="5"/>
        <v>-3.5361318135687686E-2</v>
      </c>
      <c r="G26" s="76">
        <f t="shared" si="5"/>
        <v>0</v>
      </c>
      <c r="H26" s="64"/>
    </row>
    <row r="27" spans="1:29">
      <c r="C27" s="12"/>
      <c r="D27" s="13"/>
      <c r="E27" s="12"/>
      <c r="F27" s="12"/>
      <c r="G27" s="36"/>
      <c r="H27" s="36"/>
      <c r="I27" s="13"/>
      <c r="J27" s="13"/>
      <c r="K27" s="12"/>
      <c r="Z27" s="1" t="s">
        <v>73</v>
      </c>
      <c r="AB27" s="6">
        <f>K24</f>
        <v>57690</v>
      </c>
    </row>
    <row r="28" spans="1:29" ht="17" hidden="1" customHeight="1">
      <c r="C28" s="27" t="s">
        <v>0</v>
      </c>
      <c r="D28" s="33">
        <f>D9</f>
        <v>48337.899543378997</v>
      </c>
      <c r="E28" s="12"/>
      <c r="F28" s="12"/>
      <c r="G28" s="36"/>
      <c r="H28" s="36"/>
      <c r="I28" s="9" t="s">
        <v>2</v>
      </c>
      <c r="J28" s="10" t="s">
        <v>3</v>
      </c>
      <c r="K28" s="11" t="s">
        <v>1</v>
      </c>
      <c r="M28" s="38" t="s">
        <v>15</v>
      </c>
      <c r="P28" s="38" t="s">
        <v>5</v>
      </c>
      <c r="W28" s="9" t="s">
        <v>2</v>
      </c>
      <c r="X28" s="10" t="s">
        <v>3</v>
      </c>
      <c r="Y28" s="11" t="s">
        <v>1</v>
      </c>
      <c r="AA28" s="38" t="s">
        <v>15</v>
      </c>
      <c r="AB28" s="39"/>
      <c r="AC28" s="38"/>
    </row>
    <row r="29" spans="1:29" ht="17" hidden="1" customHeight="1">
      <c r="C29" s="12"/>
      <c r="D29" s="13"/>
      <c r="E29" s="12"/>
      <c r="F29" s="12"/>
      <c r="G29" s="36"/>
      <c r="H29" s="36"/>
      <c r="I29" s="17">
        <v>0</v>
      </c>
      <c r="J29" s="18">
        <v>18200</v>
      </c>
      <c r="K29" s="19">
        <v>0</v>
      </c>
      <c r="M29" s="38">
        <v>0</v>
      </c>
      <c r="N29" s="39">
        <f>MAX(0,($D$28-I29)*K29)</f>
        <v>0</v>
      </c>
      <c r="O29" s="62">
        <f>IF(N29&gt;0,K29,0)</f>
        <v>0</v>
      </c>
      <c r="P29" s="38" t="s">
        <v>16</v>
      </c>
      <c r="W29" s="17">
        <v>0</v>
      </c>
      <c r="X29" s="18">
        <v>18200</v>
      </c>
      <c r="Y29" s="19">
        <v>0</v>
      </c>
      <c r="AA29" s="38">
        <v>0</v>
      </c>
      <c r="AB29" s="39">
        <f>MAX(0,($AB$27-W29)*Y29)</f>
        <v>0</v>
      </c>
      <c r="AC29" s="62">
        <f>IF(AB29&gt;0,Y29,0)</f>
        <v>0</v>
      </c>
    </row>
    <row r="30" spans="1:29" ht="17" hidden="1" customHeight="1">
      <c r="C30" s="23" t="s">
        <v>10</v>
      </c>
      <c r="D30" s="24">
        <f>N34</f>
        <v>7256.4923515981736</v>
      </c>
      <c r="E30" s="12"/>
      <c r="F30" s="12"/>
      <c r="G30" s="36"/>
      <c r="H30" s="36"/>
      <c r="I30" s="17">
        <f>J29+1</f>
        <v>18201</v>
      </c>
      <c r="J30" s="18">
        <v>37000</v>
      </c>
      <c r="K30" s="19">
        <v>0.19</v>
      </c>
      <c r="M30" s="40">
        <f>K30-K29</f>
        <v>0.19</v>
      </c>
      <c r="N30" s="39">
        <f>MAX(0,($D$28-I30)*M30)</f>
        <v>5726.0109132420093</v>
      </c>
      <c r="O30" s="62">
        <f t="shared" ref="O30:O33" si="6">IF(N30&gt;0,K30,0)</f>
        <v>0.19</v>
      </c>
      <c r="P30" s="38" t="s">
        <v>17</v>
      </c>
      <c r="R30" s="38">
        <f>(D28-21335)*10%</f>
        <v>2700.2899543378999</v>
      </c>
      <c r="W30" s="17">
        <f>X29+1</f>
        <v>18201</v>
      </c>
      <c r="X30" s="18">
        <v>37000</v>
      </c>
      <c r="Y30" s="19">
        <v>0.19</v>
      </c>
      <c r="AA30" s="40">
        <f>Y30-Y29</f>
        <v>0.19</v>
      </c>
      <c r="AB30" s="39">
        <f t="shared" ref="AB30:AB33" si="7">MAX(0,($AB$27-W30)*Y30)</f>
        <v>7502.91</v>
      </c>
      <c r="AC30" s="62">
        <f t="shared" ref="AC30:AC33" si="8">IF(AB30&gt;0,Y30,0)</f>
        <v>0.19</v>
      </c>
    </row>
    <row r="31" spans="1:29" ht="17" hidden="1" customHeight="1">
      <c r="C31" s="31" t="s">
        <v>5</v>
      </c>
      <c r="D31" s="26">
        <f>IF(D28&gt;26668,(D28*2%),(MAX(0,R30)))</f>
        <v>966.75799086757991</v>
      </c>
      <c r="E31" s="12"/>
      <c r="F31" s="12"/>
      <c r="G31" s="36"/>
      <c r="H31" s="36"/>
      <c r="I31" s="17">
        <f t="shared" ref="I31:I33" si="9">J30+1</f>
        <v>37001</v>
      </c>
      <c r="J31" s="18">
        <v>87000</v>
      </c>
      <c r="K31" s="19">
        <v>0.32500000000000001</v>
      </c>
      <c r="L31" s="1">
        <v>3572</v>
      </c>
      <c r="M31" s="40">
        <f>K31-K30</f>
        <v>0.13500000000000001</v>
      </c>
      <c r="N31" s="39">
        <f t="shared" ref="N31:N33" si="10">MAX(0,($D$28-I31)*M31)</f>
        <v>1530.4814383561647</v>
      </c>
      <c r="O31" s="62">
        <f t="shared" si="6"/>
        <v>0.32500000000000001</v>
      </c>
      <c r="W31" s="17">
        <f t="shared" ref="W31:W33" si="11">X30+1</f>
        <v>37001</v>
      </c>
      <c r="X31" s="18">
        <v>87000</v>
      </c>
      <c r="Y31" s="19">
        <v>0.32500000000000001</v>
      </c>
      <c r="Z31" s="1">
        <v>3572</v>
      </c>
      <c r="AA31" s="40">
        <f>Y31-Y30</f>
        <v>0.13500000000000001</v>
      </c>
      <c r="AB31" s="39">
        <f t="shared" si="7"/>
        <v>6723.9250000000002</v>
      </c>
      <c r="AC31" s="62">
        <f t="shared" si="8"/>
        <v>0.32500000000000001</v>
      </c>
    </row>
    <row r="32" spans="1:29" ht="17" hidden="1" customHeight="1">
      <c r="C32" s="25" t="s">
        <v>11</v>
      </c>
      <c r="D32" s="26">
        <f>IF(D28&gt;180000,(D28-180000)*2%,0)</f>
        <v>0</v>
      </c>
      <c r="E32" s="12"/>
      <c r="F32" s="12"/>
      <c r="G32" s="36"/>
      <c r="H32" s="36"/>
      <c r="I32" s="17">
        <f t="shared" si="9"/>
        <v>87001</v>
      </c>
      <c r="J32" s="18">
        <v>180000</v>
      </c>
      <c r="K32" s="19">
        <v>0.37</v>
      </c>
      <c r="L32" s="1">
        <v>19822</v>
      </c>
      <c r="M32" s="40">
        <f t="shared" ref="M32:M33" si="12">K32-K31</f>
        <v>4.4999999999999984E-2</v>
      </c>
      <c r="N32" s="39">
        <f t="shared" si="10"/>
        <v>0</v>
      </c>
      <c r="O32" s="62">
        <f t="shared" si="6"/>
        <v>0</v>
      </c>
      <c r="W32" s="17">
        <f t="shared" si="11"/>
        <v>87001</v>
      </c>
      <c r="X32" s="18">
        <v>180000</v>
      </c>
      <c r="Y32" s="19">
        <v>0.37</v>
      </c>
      <c r="Z32" s="1">
        <v>19822</v>
      </c>
      <c r="AA32" s="40">
        <f t="shared" ref="AA32:AA33" si="13">Y32-Y31</f>
        <v>4.4999999999999984E-2</v>
      </c>
      <c r="AB32" s="39">
        <f t="shared" si="7"/>
        <v>0</v>
      </c>
      <c r="AC32" s="62">
        <f t="shared" si="8"/>
        <v>0</v>
      </c>
    </row>
    <row r="33" spans="3:29" ht="17" hidden="1" customHeight="1">
      <c r="C33" s="25" t="s">
        <v>12</v>
      </c>
      <c r="D33" s="26">
        <f>-R36</f>
        <v>-274.93150684931504</v>
      </c>
      <c r="E33" s="12"/>
      <c r="F33" s="12"/>
      <c r="G33" s="36"/>
      <c r="H33" s="36"/>
      <c r="I33" s="20">
        <f t="shared" si="9"/>
        <v>180001</v>
      </c>
      <c r="J33" s="21" t="s">
        <v>4</v>
      </c>
      <c r="K33" s="22">
        <v>0.45</v>
      </c>
      <c r="L33" s="1">
        <v>54232</v>
      </c>
      <c r="M33" s="40">
        <f t="shared" si="12"/>
        <v>8.0000000000000016E-2</v>
      </c>
      <c r="N33" s="39">
        <f t="shared" si="10"/>
        <v>0</v>
      </c>
      <c r="O33" s="62">
        <f t="shared" si="6"/>
        <v>0</v>
      </c>
      <c r="P33" s="38" t="s">
        <v>6</v>
      </c>
      <c r="W33" s="20">
        <f t="shared" si="11"/>
        <v>180001</v>
      </c>
      <c r="X33" s="21" t="s">
        <v>4</v>
      </c>
      <c r="Y33" s="22">
        <v>0.45</v>
      </c>
      <c r="Z33" s="1">
        <v>54232</v>
      </c>
      <c r="AA33" s="40">
        <f t="shared" si="13"/>
        <v>8.0000000000000016E-2</v>
      </c>
      <c r="AB33" s="39">
        <f t="shared" si="7"/>
        <v>0</v>
      </c>
      <c r="AC33" s="62">
        <f t="shared" si="8"/>
        <v>0</v>
      </c>
    </row>
    <row r="34" spans="3:29" ht="17" hidden="1" customHeight="1">
      <c r="C34" s="28" t="s">
        <v>13</v>
      </c>
      <c r="D34" s="34">
        <f>SUM(D30:D33)</f>
        <v>7948.3188356164383</v>
      </c>
      <c r="E34" s="12"/>
      <c r="F34" s="12"/>
      <c r="G34" s="36"/>
      <c r="H34" s="36"/>
      <c r="I34" s="13"/>
      <c r="J34" s="13"/>
      <c r="K34" s="14"/>
      <c r="N34" s="39">
        <f>SUM(N29:N33)</f>
        <v>7256.4923515981736</v>
      </c>
      <c r="AB34" s="39">
        <f>SUM(AB29:AB33)</f>
        <v>14226.834999999999</v>
      </c>
      <c r="AC34" s="38"/>
    </row>
    <row r="35" spans="3:29" ht="17" hidden="1" customHeight="1">
      <c r="C35" s="29" t="s">
        <v>19</v>
      </c>
      <c r="D35" s="30">
        <f>D34/D28</f>
        <v>0.16443244143208011</v>
      </c>
      <c r="E35" s="12"/>
      <c r="F35" s="12"/>
      <c r="G35" s="36"/>
      <c r="H35" s="36"/>
      <c r="I35" s="88" t="s">
        <v>35</v>
      </c>
      <c r="J35" s="89"/>
      <c r="K35" s="42">
        <v>20542</v>
      </c>
      <c r="P35" s="38" t="s">
        <v>18</v>
      </c>
      <c r="R35" s="38">
        <f>MIN(IF(D28&lt;66667,(445-((D28-37000)*1.5%)),0),445)</f>
        <v>274.93150684931504</v>
      </c>
    </row>
    <row r="36" spans="3:29" ht="17" hidden="1" customHeight="1">
      <c r="C36" s="12"/>
      <c r="D36" s="13"/>
      <c r="E36" s="12"/>
      <c r="F36" s="12"/>
      <c r="G36" s="36"/>
      <c r="H36" s="36"/>
      <c r="I36" s="15" t="s">
        <v>5</v>
      </c>
      <c r="J36" s="15">
        <v>0.02</v>
      </c>
      <c r="K36" s="16"/>
      <c r="R36" s="41">
        <f>MIN(R35,D30)</f>
        <v>274.93150684931504</v>
      </c>
      <c r="S36" s="41"/>
      <c r="T36" s="41"/>
    </row>
    <row r="37" spans="3:29" ht="17" hidden="1" customHeight="1">
      <c r="C37" s="32" t="s">
        <v>14</v>
      </c>
      <c r="D37" s="35">
        <f>D28-D34</f>
        <v>40389.580707762558</v>
      </c>
      <c r="E37" s="12"/>
      <c r="F37" s="12"/>
      <c r="G37" s="36"/>
      <c r="H37" s="36"/>
      <c r="I37" s="15" t="s">
        <v>8</v>
      </c>
      <c r="J37" s="15" t="s">
        <v>9</v>
      </c>
      <c r="K37" s="16"/>
    </row>
    <row r="38" spans="3:29" hidden="1">
      <c r="I38" s="3" t="s">
        <v>7</v>
      </c>
      <c r="J38" s="3"/>
      <c r="K38" s="2"/>
    </row>
    <row r="39" spans="3:29" hidden="1" outlineLevel="1">
      <c r="D39" s="4" t="s">
        <v>23</v>
      </c>
      <c r="E39" s="1" t="s">
        <v>21</v>
      </c>
      <c r="F39" s="1" t="s">
        <v>22</v>
      </c>
      <c r="G39" s="37" t="s">
        <v>20</v>
      </c>
      <c r="I39" s="4" t="s">
        <v>61</v>
      </c>
      <c r="K39" s="1" t="s">
        <v>37</v>
      </c>
      <c r="L39" s="1" t="s">
        <v>41</v>
      </c>
      <c r="M39" s="38">
        <v>1</v>
      </c>
      <c r="Q39" s="38" t="s">
        <v>77</v>
      </c>
      <c r="R39" s="38" t="s">
        <v>76</v>
      </c>
      <c r="T39" s="38" t="s">
        <v>67</v>
      </c>
      <c r="U39" s="1" t="s">
        <v>63</v>
      </c>
    </row>
    <row r="40" spans="3:29" hidden="1" collapsed="1">
      <c r="C40" s="6">
        <f>ROUND((D16+D17-D8-D17-2000),0)</f>
        <v>38390</v>
      </c>
      <c r="D40" s="4">
        <f>I40</f>
        <v>4023.75</v>
      </c>
      <c r="E40" s="5"/>
      <c r="F40" s="5">
        <f>D40/C40</f>
        <v>0.10481245115915604</v>
      </c>
      <c r="G40" s="37">
        <f>D35</f>
        <v>0.16443244143208011</v>
      </c>
      <c r="I40" s="4">
        <f t="shared" ref="I40:I78" si="14">IF(C40&lt;$J$29,0,IF(C40&lt;$J$30,(C40-$J$29)*$K$30,IF(C40&lt;$J$31,(((C40-$J$30)*$K$31)+$L$31),IF(C40&lt;$J$32,((C40-$J$31)*$K$32)+$L$32,(((C40-$J$32)*$K$33)+$L$33)))))</f>
        <v>4023.75</v>
      </c>
      <c r="K40" s="1" t="s">
        <v>38</v>
      </c>
      <c r="L40" s="1" t="s">
        <v>45</v>
      </c>
      <c r="M40" s="43">
        <v>0.9</v>
      </c>
      <c r="O40" s="38">
        <v>654</v>
      </c>
      <c r="Q40" s="38">
        <f>(IF(C40&gt;26668,(C40*2%),(MAX(0,(    (C40-21335)*10%   )))))-  (  MIN(IF(C40&lt;66667,(445-((C40-37000)*1.5%)),0),445)  )</f>
        <v>343.65000000000009</v>
      </c>
      <c r="R40" s="41">
        <f>C40-D40-Q40</f>
        <v>34022.6</v>
      </c>
      <c r="S40" s="41"/>
      <c r="T40" s="41">
        <f>ROUND(R40/100,0)*100</f>
        <v>34000</v>
      </c>
      <c r="U40" s="1">
        <f t="shared" ref="U40:U78" si="15">C40</f>
        <v>38390</v>
      </c>
    </row>
    <row r="41" spans="3:29" hidden="1" outlineLevel="1">
      <c r="C41" s="6">
        <f>C40+100</f>
        <v>38490</v>
      </c>
      <c r="D41" s="4">
        <f t="shared" ref="D41:D78" si="16">I41</f>
        <v>4056.25</v>
      </c>
      <c r="E41" s="5">
        <f>(D41-D40+Q41-Q40)/(C41-C40)</f>
        <v>0.36</v>
      </c>
      <c r="F41" s="5">
        <f t="shared" ref="F41" si="17">D41/C41</f>
        <v>0.10538451545856066</v>
      </c>
      <c r="G41" s="37">
        <f>G40</f>
        <v>0.16443244143208011</v>
      </c>
      <c r="I41" s="4">
        <f t="shared" si="14"/>
        <v>4056.25</v>
      </c>
      <c r="L41" s="1" t="s">
        <v>42</v>
      </c>
      <c r="M41" s="43">
        <v>0.8</v>
      </c>
      <c r="Q41" s="38">
        <f t="shared" ref="Q41:Q104" si="18">(IF(C41&gt;26668,(C41*2%),(MAX(0,(    (C41-21335)*10%   )))))-  (  MIN(IF(C41&lt;66667,(445-((C41-37000)*1.5%)),0),445)  )</f>
        <v>347.15000000000009</v>
      </c>
      <c r="R41" s="41">
        <f t="shared" ref="R41:R104" si="19">C41-D41-Q41</f>
        <v>34086.6</v>
      </c>
      <c r="S41" s="41"/>
      <c r="T41" s="41">
        <f t="shared" ref="T41:T104" si="20">ROUND(R41/100,0)*100</f>
        <v>34100</v>
      </c>
      <c r="U41" s="1">
        <f t="shared" si="15"/>
        <v>38490</v>
      </c>
    </row>
    <row r="42" spans="3:29" hidden="1" outlineLevel="1">
      <c r="C42" s="6">
        <f t="shared" ref="C42:C105" si="21">C41+100</f>
        <v>38590</v>
      </c>
      <c r="D42" s="4">
        <f t="shared" si="16"/>
        <v>4088.75</v>
      </c>
      <c r="E42" s="5">
        <f t="shared" ref="E42:E105" si="22">(D42-D41+Q42-Q41)/(C42-C41)</f>
        <v>0.36</v>
      </c>
      <c r="F42" s="5">
        <f t="shared" ref="F42:F46" si="23">D42/C42</f>
        <v>0.10595361492614667</v>
      </c>
      <c r="G42" s="37">
        <f t="shared" ref="G42:G46" si="24">G41</f>
        <v>0.16443244143208011</v>
      </c>
      <c r="I42" s="4">
        <f t="shared" si="14"/>
        <v>4088.75</v>
      </c>
      <c r="L42" s="1" t="s">
        <v>46</v>
      </c>
      <c r="M42" s="43">
        <v>0.7</v>
      </c>
      <c r="Q42" s="38">
        <f t="shared" si="18"/>
        <v>350.65000000000009</v>
      </c>
      <c r="R42" s="41">
        <f t="shared" si="19"/>
        <v>34150.6</v>
      </c>
      <c r="S42" s="41"/>
      <c r="T42" s="41">
        <f t="shared" si="20"/>
        <v>34200</v>
      </c>
      <c r="U42" s="1">
        <f t="shared" si="15"/>
        <v>38590</v>
      </c>
    </row>
    <row r="43" spans="3:29" hidden="1" outlineLevel="1">
      <c r="C43" s="6">
        <f t="shared" si="21"/>
        <v>38690</v>
      </c>
      <c r="D43" s="4">
        <f t="shared" si="16"/>
        <v>4121.25</v>
      </c>
      <c r="E43" s="5">
        <f t="shared" si="22"/>
        <v>0.36</v>
      </c>
      <c r="F43" s="5">
        <f t="shared" si="23"/>
        <v>0.10651977255104678</v>
      </c>
      <c r="G43" s="37">
        <f t="shared" si="24"/>
        <v>0.16443244143208011</v>
      </c>
      <c r="I43" s="4">
        <f t="shared" si="14"/>
        <v>4121.25</v>
      </c>
      <c r="L43" s="1" t="s">
        <v>43</v>
      </c>
      <c r="M43" s="43">
        <v>0.6</v>
      </c>
      <c r="Q43" s="38">
        <f t="shared" si="18"/>
        <v>354.15000000000009</v>
      </c>
      <c r="R43" s="41">
        <f t="shared" si="19"/>
        <v>34214.6</v>
      </c>
      <c r="S43" s="41"/>
      <c r="T43" s="41">
        <f t="shared" si="20"/>
        <v>34200</v>
      </c>
      <c r="U43" s="1">
        <f t="shared" si="15"/>
        <v>38690</v>
      </c>
    </row>
    <row r="44" spans="3:29" hidden="1" outlineLevel="1">
      <c r="C44" s="6">
        <f t="shared" si="21"/>
        <v>38790</v>
      </c>
      <c r="D44" s="4">
        <f t="shared" si="16"/>
        <v>4153.75</v>
      </c>
      <c r="E44" s="5">
        <f t="shared" si="22"/>
        <v>0.36</v>
      </c>
      <c r="F44" s="5">
        <f t="shared" si="23"/>
        <v>0.10708301108533128</v>
      </c>
      <c r="G44" s="37">
        <f t="shared" si="24"/>
        <v>0.16443244143208011</v>
      </c>
      <c r="I44" s="4">
        <f t="shared" si="14"/>
        <v>4153.75</v>
      </c>
      <c r="L44" s="1" t="s">
        <v>47</v>
      </c>
      <c r="M44" s="43">
        <v>0.5</v>
      </c>
      <c r="Q44" s="38">
        <f t="shared" si="18"/>
        <v>357.65000000000009</v>
      </c>
      <c r="R44" s="41">
        <f t="shared" si="19"/>
        <v>34278.6</v>
      </c>
      <c r="S44" s="41"/>
      <c r="T44" s="41">
        <f t="shared" si="20"/>
        <v>34300</v>
      </c>
      <c r="U44" s="1">
        <f t="shared" si="15"/>
        <v>38790</v>
      </c>
    </row>
    <row r="45" spans="3:29" hidden="1" outlineLevel="1">
      <c r="C45" s="6">
        <f t="shared" si="21"/>
        <v>38890</v>
      </c>
      <c r="D45" s="4">
        <f t="shared" si="16"/>
        <v>4186.25</v>
      </c>
      <c r="E45" s="5">
        <f t="shared" si="22"/>
        <v>0.36</v>
      </c>
      <c r="F45" s="5">
        <f t="shared" si="23"/>
        <v>0.1076433530470558</v>
      </c>
      <c r="G45" s="37">
        <f t="shared" si="24"/>
        <v>0.16443244143208011</v>
      </c>
      <c r="I45" s="4">
        <f t="shared" si="14"/>
        <v>4186.25</v>
      </c>
      <c r="L45" s="1" t="s">
        <v>44</v>
      </c>
      <c r="M45" s="43">
        <v>0.4</v>
      </c>
      <c r="Q45" s="38">
        <f t="shared" si="18"/>
        <v>361.15000000000009</v>
      </c>
      <c r="R45" s="41">
        <f t="shared" si="19"/>
        <v>34342.6</v>
      </c>
      <c r="S45" s="41"/>
      <c r="T45" s="41">
        <f t="shared" si="20"/>
        <v>34300</v>
      </c>
      <c r="U45" s="1">
        <f t="shared" si="15"/>
        <v>38890</v>
      </c>
    </row>
    <row r="46" spans="3:29" hidden="1" outlineLevel="1">
      <c r="C46" s="6">
        <f t="shared" si="21"/>
        <v>38990</v>
      </c>
      <c r="D46" s="4">
        <f t="shared" si="16"/>
        <v>4218.75</v>
      </c>
      <c r="E46" s="5">
        <f t="shared" si="22"/>
        <v>0.36</v>
      </c>
      <c r="F46" s="5">
        <f t="shared" si="23"/>
        <v>0.10820082072326237</v>
      </c>
      <c r="G46" s="37">
        <f t="shared" si="24"/>
        <v>0.16443244143208011</v>
      </c>
      <c r="I46" s="4">
        <f t="shared" si="14"/>
        <v>4218.75</v>
      </c>
      <c r="L46" s="1" t="s">
        <v>48</v>
      </c>
      <c r="M46" s="43">
        <v>0.3</v>
      </c>
      <c r="Q46" s="38">
        <f t="shared" si="18"/>
        <v>364.65000000000009</v>
      </c>
      <c r="R46" s="41">
        <f t="shared" si="19"/>
        <v>34406.6</v>
      </c>
      <c r="S46" s="41"/>
      <c r="T46" s="41">
        <f t="shared" si="20"/>
        <v>34400</v>
      </c>
      <c r="U46" s="1">
        <f t="shared" si="15"/>
        <v>38990</v>
      </c>
    </row>
    <row r="47" spans="3:29" hidden="1" outlineLevel="1">
      <c r="C47" s="6">
        <f t="shared" si="21"/>
        <v>39090</v>
      </c>
      <c r="D47" s="4">
        <f t="shared" si="16"/>
        <v>4251.25</v>
      </c>
      <c r="E47" s="5">
        <f t="shared" si="22"/>
        <v>0.36</v>
      </c>
      <c r="F47" s="5">
        <f t="shared" ref="F47:F53" si="25">D47/C47</f>
        <v>0.10875543617293426</v>
      </c>
      <c r="G47" s="37">
        <f t="shared" ref="G47:G53" si="26">G46</f>
        <v>0.16443244143208011</v>
      </c>
      <c r="I47" s="4">
        <f t="shared" si="14"/>
        <v>4251.25</v>
      </c>
      <c r="L47" s="1" t="s">
        <v>49</v>
      </c>
      <c r="M47" s="43">
        <v>0.2</v>
      </c>
      <c r="Q47" s="38">
        <f t="shared" si="18"/>
        <v>368.15000000000009</v>
      </c>
      <c r="R47" s="41">
        <f t="shared" si="19"/>
        <v>34470.6</v>
      </c>
      <c r="S47" s="41"/>
      <c r="T47" s="41">
        <f t="shared" si="20"/>
        <v>34500</v>
      </c>
      <c r="U47" s="1">
        <f t="shared" si="15"/>
        <v>39090</v>
      </c>
    </row>
    <row r="48" spans="3:29" hidden="1" outlineLevel="1">
      <c r="C48" s="6">
        <f t="shared" si="21"/>
        <v>39190</v>
      </c>
      <c r="D48" s="4">
        <f t="shared" si="16"/>
        <v>4283.75</v>
      </c>
      <c r="E48" s="5">
        <f t="shared" si="22"/>
        <v>0.36</v>
      </c>
      <c r="F48" s="5">
        <f t="shared" si="25"/>
        <v>0.10930722122990559</v>
      </c>
      <c r="G48" s="37">
        <f t="shared" si="26"/>
        <v>0.16443244143208011</v>
      </c>
      <c r="I48" s="4">
        <f t="shared" si="14"/>
        <v>4283.75</v>
      </c>
      <c r="Q48" s="38">
        <f t="shared" si="18"/>
        <v>371.65000000000009</v>
      </c>
      <c r="R48" s="41">
        <f t="shared" si="19"/>
        <v>34534.6</v>
      </c>
      <c r="S48" s="41"/>
      <c r="T48" s="41">
        <f t="shared" si="20"/>
        <v>34500</v>
      </c>
      <c r="U48" s="1">
        <f t="shared" si="15"/>
        <v>39190</v>
      </c>
    </row>
    <row r="49" spans="3:21" hidden="1" outlineLevel="1">
      <c r="C49" s="6">
        <f t="shared" si="21"/>
        <v>39290</v>
      </c>
      <c r="D49" s="4">
        <f t="shared" si="16"/>
        <v>4316.25</v>
      </c>
      <c r="E49" s="5">
        <f t="shared" si="22"/>
        <v>0.36</v>
      </c>
      <c r="F49" s="5">
        <f t="shared" si="25"/>
        <v>0.10985619750572664</v>
      </c>
      <c r="G49" s="37">
        <f t="shared" si="26"/>
        <v>0.16443244143208011</v>
      </c>
      <c r="I49" s="4">
        <f t="shared" si="14"/>
        <v>4316.25</v>
      </c>
      <c r="Q49" s="38">
        <f t="shared" si="18"/>
        <v>375.15000000000009</v>
      </c>
      <c r="R49" s="41">
        <f t="shared" si="19"/>
        <v>34598.6</v>
      </c>
      <c r="S49" s="41"/>
      <c r="T49" s="41">
        <f t="shared" si="20"/>
        <v>34600</v>
      </c>
      <c r="U49" s="1">
        <f t="shared" si="15"/>
        <v>39290</v>
      </c>
    </row>
    <row r="50" spans="3:21" hidden="1" outlineLevel="1">
      <c r="C50" s="6">
        <f t="shared" si="21"/>
        <v>39390</v>
      </c>
      <c r="D50" s="4">
        <f t="shared" si="16"/>
        <v>4348.75</v>
      </c>
      <c r="E50" s="5">
        <f t="shared" si="22"/>
        <v>0.36</v>
      </c>
      <c r="F50" s="5">
        <f t="shared" si="25"/>
        <v>0.1104023863924854</v>
      </c>
      <c r="G50" s="37">
        <f t="shared" si="26"/>
        <v>0.16443244143208011</v>
      </c>
      <c r="I50" s="4">
        <f t="shared" si="14"/>
        <v>4348.75</v>
      </c>
      <c r="Q50" s="38">
        <f t="shared" si="18"/>
        <v>378.65000000000009</v>
      </c>
      <c r="R50" s="41">
        <f t="shared" si="19"/>
        <v>34662.6</v>
      </c>
      <c r="S50" s="41"/>
      <c r="T50" s="41">
        <f t="shared" si="20"/>
        <v>34700</v>
      </c>
      <c r="U50" s="1">
        <f t="shared" si="15"/>
        <v>39390</v>
      </c>
    </row>
    <row r="51" spans="3:21" hidden="1" outlineLevel="1">
      <c r="C51" s="6">
        <f t="shared" si="21"/>
        <v>39490</v>
      </c>
      <c r="D51" s="4">
        <f t="shared" si="16"/>
        <v>4381.25</v>
      </c>
      <c r="E51" s="5">
        <f t="shared" si="22"/>
        <v>0.36</v>
      </c>
      <c r="F51" s="5">
        <f t="shared" si="25"/>
        <v>0.11094580906558622</v>
      </c>
      <c r="G51" s="37">
        <f t="shared" si="26"/>
        <v>0.16443244143208011</v>
      </c>
      <c r="I51" s="4">
        <f t="shared" si="14"/>
        <v>4381.25</v>
      </c>
      <c r="Q51" s="38">
        <f t="shared" si="18"/>
        <v>382.15000000000009</v>
      </c>
      <c r="R51" s="41">
        <f t="shared" si="19"/>
        <v>34726.6</v>
      </c>
      <c r="S51" s="41"/>
      <c r="T51" s="41">
        <f t="shared" si="20"/>
        <v>34700</v>
      </c>
      <c r="U51" s="1">
        <f t="shared" si="15"/>
        <v>39490</v>
      </c>
    </row>
    <row r="52" spans="3:21" hidden="1" outlineLevel="1">
      <c r="C52" s="6">
        <f t="shared" si="21"/>
        <v>39590</v>
      </c>
      <c r="D52" s="4">
        <f t="shared" si="16"/>
        <v>4413.75</v>
      </c>
      <c r="E52" s="5">
        <f t="shared" si="22"/>
        <v>0.36</v>
      </c>
      <c r="F52" s="5">
        <f t="shared" si="25"/>
        <v>0.11148648648648649</v>
      </c>
      <c r="G52" s="37">
        <f t="shared" si="26"/>
        <v>0.16443244143208011</v>
      </c>
      <c r="I52" s="4">
        <f t="shared" si="14"/>
        <v>4413.75</v>
      </c>
      <c r="Q52" s="38">
        <f t="shared" si="18"/>
        <v>385.65000000000009</v>
      </c>
      <c r="R52" s="41">
        <f t="shared" si="19"/>
        <v>34790.6</v>
      </c>
      <c r="S52" s="41"/>
      <c r="T52" s="41">
        <f t="shared" si="20"/>
        <v>34800</v>
      </c>
      <c r="U52" s="1">
        <f t="shared" si="15"/>
        <v>39590</v>
      </c>
    </row>
    <row r="53" spans="3:21" hidden="1" outlineLevel="1">
      <c r="C53" s="6">
        <f t="shared" si="21"/>
        <v>39690</v>
      </c>
      <c r="D53" s="4">
        <f t="shared" si="16"/>
        <v>4446.25</v>
      </c>
      <c r="E53" s="5">
        <f t="shared" si="22"/>
        <v>0.36</v>
      </c>
      <c r="F53" s="5">
        <f t="shared" si="25"/>
        <v>0.11202443940539179</v>
      </c>
      <c r="G53" s="37">
        <f t="shared" si="26"/>
        <v>0.16443244143208011</v>
      </c>
      <c r="I53" s="4">
        <f t="shared" si="14"/>
        <v>4446.25</v>
      </c>
      <c r="Q53" s="38">
        <f t="shared" si="18"/>
        <v>389.15000000000009</v>
      </c>
      <c r="R53" s="41">
        <f t="shared" si="19"/>
        <v>34854.6</v>
      </c>
      <c r="S53" s="41"/>
      <c r="T53" s="41">
        <f t="shared" si="20"/>
        <v>34900</v>
      </c>
      <c r="U53" s="1">
        <f t="shared" si="15"/>
        <v>39690</v>
      </c>
    </row>
    <row r="54" spans="3:21" hidden="1" outlineLevel="1">
      <c r="C54" s="6">
        <f t="shared" si="21"/>
        <v>39790</v>
      </c>
      <c r="D54" s="4">
        <f t="shared" si="16"/>
        <v>4478.75</v>
      </c>
      <c r="E54" s="5">
        <f t="shared" si="22"/>
        <v>0.36</v>
      </c>
      <c r="F54" s="5">
        <f t="shared" ref="F54:F75" si="27">D54/C54</f>
        <v>0.11255968836391053</v>
      </c>
      <c r="G54" s="37">
        <f t="shared" ref="G54:G75" si="28">G53</f>
        <v>0.16443244143208011</v>
      </c>
      <c r="I54" s="4">
        <f t="shared" si="14"/>
        <v>4478.75</v>
      </c>
      <c r="Q54" s="38">
        <f t="shared" si="18"/>
        <v>392.65000000000009</v>
      </c>
      <c r="R54" s="41">
        <f t="shared" si="19"/>
        <v>34918.6</v>
      </c>
      <c r="S54" s="41"/>
      <c r="T54" s="41">
        <f t="shared" si="20"/>
        <v>34900</v>
      </c>
      <c r="U54" s="1">
        <f t="shared" si="15"/>
        <v>39790</v>
      </c>
    </row>
    <row r="55" spans="3:21" hidden="1" outlineLevel="1">
      <c r="C55" s="6">
        <f t="shared" si="21"/>
        <v>39890</v>
      </c>
      <c r="D55" s="4">
        <f t="shared" si="16"/>
        <v>4511.25</v>
      </c>
      <c r="E55" s="5">
        <f t="shared" si="22"/>
        <v>0.36</v>
      </c>
      <c r="F55" s="5">
        <f t="shared" si="27"/>
        <v>0.11309225369766859</v>
      </c>
      <c r="G55" s="37">
        <f t="shared" si="28"/>
        <v>0.16443244143208011</v>
      </c>
      <c r="I55" s="4">
        <f t="shared" si="14"/>
        <v>4511.25</v>
      </c>
      <c r="Q55" s="38">
        <f t="shared" si="18"/>
        <v>396.15000000000009</v>
      </c>
      <c r="R55" s="41">
        <f t="shared" si="19"/>
        <v>34982.6</v>
      </c>
      <c r="S55" s="41"/>
      <c r="T55" s="41">
        <f t="shared" si="20"/>
        <v>35000</v>
      </c>
      <c r="U55" s="1">
        <f t="shared" si="15"/>
        <v>39890</v>
      </c>
    </row>
    <row r="56" spans="3:21" hidden="1" outlineLevel="1">
      <c r="C56" s="6">
        <f t="shared" si="21"/>
        <v>39990</v>
      </c>
      <c r="D56" s="4">
        <f t="shared" si="16"/>
        <v>4543.75</v>
      </c>
      <c r="E56" s="5">
        <f t="shared" si="22"/>
        <v>0.36</v>
      </c>
      <c r="F56" s="5">
        <f t="shared" si="27"/>
        <v>0.11362215553888472</v>
      </c>
      <c r="G56" s="37">
        <f t="shared" si="28"/>
        <v>0.16443244143208011</v>
      </c>
      <c r="I56" s="4">
        <f t="shared" si="14"/>
        <v>4543.75</v>
      </c>
      <c r="Q56" s="38">
        <f t="shared" si="18"/>
        <v>399.65000000000009</v>
      </c>
      <c r="R56" s="41">
        <f t="shared" si="19"/>
        <v>35046.6</v>
      </c>
      <c r="S56" s="41"/>
      <c r="T56" s="41">
        <f t="shared" si="20"/>
        <v>35000</v>
      </c>
      <c r="U56" s="1">
        <f t="shared" si="15"/>
        <v>39990</v>
      </c>
    </row>
    <row r="57" spans="3:21" hidden="1" outlineLevel="1">
      <c r="C57" s="6">
        <f t="shared" si="21"/>
        <v>40090</v>
      </c>
      <c r="D57" s="4">
        <f t="shared" si="16"/>
        <v>4576.25</v>
      </c>
      <c r="E57" s="5">
        <f t="shared" si="22"/>
        <v>0.36</v>
      </c>
      <c r="F57" s="5">
        <f t="shared" si="27"/>
        <v>0.11414941381890746</v>
      </c>
      <c r="G57" s="37">
        <f t="shared" si="28"/>
        <v>0.16443244143208011</v>
      </c>
      <c r="I57" s="4">
        <f t="shared" si="14"/>
        <v>4576.25</v>
      </c>
      <c r="Q57" s="38">
        <f t="shared" si="18"/>
        <v>403.15000000000009</v>
      </c>
      <c r="R57" s="41">
        <f t="shared" si="19"/>
        <v>35110.6</v>
      </c>
      <c r="S57" s="41"/>
      <c r="T57" s="41">
        <f t="shared" si="20"/>
        <v>35100</v>
      </c>
      <c r="U57" s="1">
        <f t="shared" si="15"/>
        <v>40090</v>
      </c>
    </row>
    <row r="58" spans="3:21" hidden="1" outlineLevel="1">
      <c r="C58" s="6">
        <f t="shared" si="21"/>
        <v>40190</v>
      </c>
      <c r="D58" s="4">
        <f t="shared" si="16"/>
        <v>4608.75</v>
      </c>
      <c r="E58" s="5">
        <f t="shared" si="22"/>
        <v>0.36</v>
      </c>
      <c r="F58" s="5">
        <f t="shared" si="27"/>
        <v>0.1146740482707141</v>
      </c>
      <c r="G58" s="37">
        <f t="shared" si="28"/>
        <v>0.16443244143208011</v>
      </c>
      <c r="I58" s="4">
        <f t="shared" si="14"/>
        <v>4608.75</v>
      </c>
      <c r="Q58" s="38">
        <f t="shared" si="18"/>
        <v>406.65000000000009</v>
      </c>
      <c r="R58" s="41">
        <f t="shared" si="19"/>
        <v>35174.6</v>
      </c>
      <c r="S58" s="41"/>
      <c r="T58" s="41">
        <f t="shared" si="20"/>
        <v>35200</v>
      </c>
      <c r="U58" s="1">
        <f t="shared" si="15"/>
        <v>40190</v>
      </c>
    </row>
    <row r="59" spans="3:21" hidden="1" outlineLevel="1">
      <c r="C59" s="6">
        <f t="shared" si="21"/>
        <v>40290</v>
      </c>
      <c r="D59" s="4">
        <f t="shared" si="16"/>
        <v>4641.25</v>
      </c>
      <c r="E59" s="5">
        <f t="shared" si="22"/>
        <v>0.36</v>
      </c>
      <c r="F59" s="5">
        <f t="shared" si="27"/>
        <v>0.11519607843137254</v>
      </c>
      <c r="G59" s="37">
        <f t="shared" si="28"/>
        <v>0.16443244143208011</v>
      </c>
      <c r="I59" s="4">
        <f t="shared" si="14"/>
        <v>4641.25</v>
      </c>
      <c r="Q59" s="38">
        <f t="shared" si="18"/>
        <v>410.15000000000009</v>
      </c>
      <c r="R59" s="41">
        <f t="shared" si="19"/>
        <v>35238.6</v>
      </c>
      <c r="S59" s="41"/>
      <c r="T59" s="41">
        <f t="shared" si="20"/>
        <v>35200</v>
      </c>
      <c r="U59" s="1">
        <f t="shared" si="15"/>
        <v>40290</v>
      </c>
    </row>
    <row r="60" spans="3:21" hidden="1" outlineLevel="1">
      <c r="C60" s="6">
        <f t="shared" si="21"/>
        <v>40390</v>
      </c>
      <c r="D60" s="4">
        <f t="shared" si="16"/>
        <v>4673.75</v>
      </c>
      <c r="E60" s="5">
        <f t="shared" si="22"/>
        <v>0.36</v>
      </c>
      <c r="F60" s="5">
        <f t="shared" si="27"/>
        <v>0.11571552364446645</v>
      </c>
      <c r="G60" s="37">
        <f t="shared" si="28"/>
        <v>0.16443244143208011</v>
      </c>
      <c r="I60" s="4">
        <f t="shared" si="14"/>
        <v>4673.75</v>
      </c>
      <c r="Q60" s="38">
        <f t="shared" si="18"/>
        <v>413.65000000000009</v>
      </c>
      <c r="R60" s="41">
        <f t="shared" si="19"/>
        <v>35302.6</v>
      </c>
      <c r="S60" s="41"/>
      <c r="T60" s="41">
        <f t="shared" si="20"/>
        <v>35300</v>
      </c>
      <c r="U60" s="1">
        <f t="shared" si="15"/>
        <v>40390</v>
      </c>
    </row>
    <row r="61" spans="3:21" hidden="1" outlineLevel="1">
      <c r="C61" s="6">
        <f t="shared" si="21"/>
        <v>40490</v>
      </c>
      <c r="D61" s="4">
        <f t="shared" si="16"/>
        <v>4706.25</v>
      </c>
      <c r="E61" s="5">
        <f t="shared" si="22"/>
        <v>0.36</v>
      </c>
      <c r="F61" s="5">
        <f t="shared" si="27"/>
        <v>0.11623240306248456</v>
      </c>
      <c r="G61" s="37">
        <f t="shared" si="28"/>
        <v>0.16443244143208011</v>
      </c>
      <c r="I61" s="4">
        <f t="shared" si="14"/>
        <v>4706.25</v>
      </c>
      <c r="Q61" s="38">
        <f t="shared" si="18"/>
        <v>417.15000000000009</v>
      </c>
      <c r="R61" s="41">
        <f t="shared" si="19"/>
        <v>35366.6</v>
      </c>
      <c r="S61" s="41"/>
      <c r="T61" s="41">
        <f t="shared" si="20"/>
        <v>35400</v>
      </c>
      <c r="U61" s="1">
        <f t="shared" si="15"/>
        <v>40490</v>
      </c>
    </row>
    <row r="62" spans="3:21" hidden="1" outlineLevel="1">
      <c r="C62" s="6">
        <f t="shared" si="21"/>
        <v>40590</v>
      </c>
      <c r="D62" s="4">
        <f t="shared" si="16"/>
        <v>4738.75</v>
      </c>
      <c r="E62" s="5">
        <f t="shared" si="22"/>
        <v>0.36</v>
      </c>
      <c r="F62" s="5">
        <f t="shared" si="27"/>
        <v>0.11674673564917468</v>
      </c>
      <c r="G62" s="37">
        <f t="shared" si="28"/>
        <v>0.16443244143208011</v>
      </c>
      <c r="I62" s="4">
        <f t="shared" si="14"/>
        <v>4738.75</v>
      </c>
      <c r="Q62" s="38">
        <f t="shared" si="18"/>
        <v>420.65000000000009</v>
      </c>
      <c r="R62" s="41">
        <f t="shared" si="19"/>
        <v>35430.6</v>
      </c>
      <c r="S62" s="41"/>
      <c r="T62" s="41">
        <f t="shared" si="20"/>
        <v>35400</v>
      </c>
      <c r="U62" s="1">
        <f t="shared" si="15"/>
        <v>40590</v>
      </c>
    </row>
    <row r="63" spans="3:21" hidden="1" outlineLevel="1">
      <c r="C63" s="6">
        <f t="shared" si="21"/>
        <v>40690</v>
      </c>
      <c r="D63" s="4">
        <f t="shared" si="16"/>
        <v>4771.25</v>
      </c>
      <c r="E63" s="5">
        <f t="shared" si="22"/>
        <v>0.36</v>
      </c>
      <c r="F63" s="5">
        <f t="shared" si="27"/>
        <v>0.11725854018186287</v>
      </c>
      <c r="G63" s="37">
        <f t="shared" si="28"/>
        <v>0.16443244143208011</v>
      </c>
      <c r="I63" s="4">
        <f t="shared" si="14"/>
        <v>4771.25</v>
      </c>
      <c r="Q63" s="38">
        <f t="shared" si="18"/>
        <v>424.15000000000009</v>
      </c>
      <c r="R63" s="41">
        <f t="shared" si="19"/>
        <v>35494.6</v>
      </c>
      <c r="S63" s="41"/>
      <c r="T63" s="41">
        <f t="shared" si="20"/>
        <v>35500</v>
      </c>
      <c r="U63" s="1">
        <f t="shared" si="15"/>
        <v>40690</v>
      </c>
    </row>
    <row r="64" spans="3:21" hidden="1" outlineLevel="1">
      <c r="C64" s="6">
        <f t="shared" si="21"/>
        <v>40790</v>
      </c>
      <c r="D64" s="4">
        <f t="shared" si="16"/>
        <v>4803.75</v>
      </c>
      <c r="E64" s="5">
        <f t="shared" si="22"/>
        <v>0.36</v>
      </c>
      <c r="F64" s="5">
        <f t="shared" si="27"/>
        <v>0.11776783525373866</v>
      </c>
      <c r="G64" s="37">
        <f t="shared" si="28"/>
        <v>0.16443244143208011</v>
      </c>
      <c r="I64" s="4">
        <f t="shared" si="14"/>
        <v>4803.75</v>
      </c>
      <c r="Q64" s="38">
        <f t="shared" si="18"/>
        <v>427.65000000000009</v>
      </c>
      <c r="R64" s="41">
        <f t="shared" si="19"/>
        <v>35558.6</v>
      </c>
      <c r="S64" s="41"/>
      <c r="T64" s="41">
        <f t="shared" si="20"/>
        <v>35600</v>
      </c>
      <c r="U64" s="1">
        <f t="shared" si="15"/>
        <v>40790</v>
      </c>
    </row>
    <row r="65" spans="3:21" hidden="1" outlineLevel="1">
      <c r="C65" s="6">
        <f t="shared" si="21"/>
        <v>40890</v>
      </c>
      <c r="D65" s="4">
        <f t="shared" si="16"/>
        <v>4836.25</v>
      </c>
      <c r="E65" s="5">
        <f t="shared" si="22"/>
        <v>0.36</v>
      </c>
      <c r="F65" s="5">
        <f t="shared" si="27"/>
        <v>0.11827463927610662</v>
      </c>
      <c r="G65" s="37">
        <f t="shared" si="28"/>
        <v>0.16443244143208011</v>
      </c>
      <c r="I65" s="4">
        <f t="shared" si="14"/>
        <v>4836.25</v>
      </c>
      <c r="Q65" s="38">
        <f t="shared" si="18"/>
        <v>431.15000000000009</v>
      </c>
      <c r="R65" s="41">
        <f t="shared" si="19"/>
        <v>35622.6</v>
      </c>
      <c r="S65" s="41"/>
      <c r="T65" s="41">
        <f t="shared" si="20"/>
        <v>35600</v>
      </c>
      <c r="U65" s="1">
        <f t="shared" si="15"/>
        <v>40890</v>
      </c>
    </row>
    <row r="66" spans="3:21" hidden="1" outlineLevel="1">
      <c r="C66" s="6">
        <f t="shared" si="21"/>
        <v>40990</v>
      </c>
      <c r="D66" s="4">
        <f t="shared" si="16"/>
        <v>4868.75</v>
      </c>
      <c r="E66" s="5">
        <f t="shared" si="22"/>
        <v>0.36</v>
      </c>
      <c r="F66" s="5">
        <f t="shared" si="27"/>
        <v>0.11877897048060503</v>
      </c>
      <c r="G66" s="37">
        <f t="shared" si="28"/>
        <v>0.16443244143208011</v>
      </c>
      <c r="I66" s="4">
        <f t="shared" si="14"/>
        <v>4868.75</v>
      </c>
      <c r="Q66" s="38">
        <f t="shared" si="18"/>
        <v>434.65000000000009</v>
      </c>
      <c r="R66" s="41">
        <f t="shared" si="19"/>
        <v>35686.6</v>
      </c>
      <c r="S66" s="41"/>
      <c r="T66" s="41">
        <f t="shared" si="20"/>
        <v>35700</v>
      </c>
      <c r="U66" s="1">
        <f t="shared" si="15"/>
        <v>40990</v>
      </c>
    </row>
    <row r="67" spans="3:21" hidden="1" outlineLevel="1">
      <c r="C67" s="6">
        <f t="shared" si="21"/>
        <v>41090</v>
      </c>
      <c r="D67" s="4">
        <f t="shared" si="16"/>
        <v>4901.25</v>
      </c>
      <c r="E67" s="5">
        <f t="shared" si="22"/>
        <v>0.36</v>
      </c>
      <c r="F67" s="5">
        <f t="shared" si="27"/>
        <v>0.11928084692139207</v>
      </c>
      <c r="G67" s="37">
        <f t="shared" si="28"/>
        <v>0.16443244143208011</v>
      </c>
      <c r="I67" s="4">
        <f t="shared" si="14"/>
        <v>4901.25</v>
      </c>
      <c r="Q67" s="38">
        <f t="shared" si="18"/>
        <v>438.15000000000009</v>
      </c>
      <c r="R67" s="41">
        <f t="shared" si="19"/>
        <v>35750.6</v>
      </c>
      <c r="S67" s="41"/>
      <c r="T67" s="41">
        <f t="shared" si="20"/>
        <v>35800</v>
      </c>
      <c r="U67" s="1">
        <f t="shared" si="15"/>
        <v>41090</v>
      </c>
    </row>
    <row r="68" spans="3:21" hidden="1" outlineLevel="1">
      <c r="C68" s="6">
        <f t="shared" si="21"/>
        <v>41190</v>
      </c>
      <c r="D68" s="4">
        <f t="shared" si="16"/>
        <v>4933.75</v>
      </c>
      <c r="E68" s="5">
        <f t="shared" si="22"/>
        <v>0.36</v>
      </c>
      <c r="F68" s="5">
        <f t="shared" si="27"/>
        <v>0.11978028647730031</v>
      </c>
      <c r="G68" s="37">
        <f t="shared" si="28"/>
        <v>0.16443244143208011</v>
      </c>
      <c r="I68" s="4">
        <f t="shared" si="14"/>
        <v>4933.75</v>
      </c>
      <c r="Q68" s="38">
        <f t="shared" si="18"/>
        <v>441.65000000000009</v>
      </c>
      <c r="R68" s="41">
        <f t="shared" si="19"/>
        <v>35814.6</v>
      </c>
      <c r="S68" s="41"/>
      <c r="T68" s="41">
        <f t="shared" si="20"/>
        <v>35800</v>
      </c>
      <c r="U68" s="1">
        <f t="shared" si="15"/>
        <v>41190</v>
      </c>
    </row>
    <row r="69" spans="3:21" hidden="1" outlineLevel="1">
      <c r="C69" s="6">
        <f t="shared" si="21"/>
        <v>41290</v>
      </c>
      <c r="D69" s="4">
        <f t="shared" si="16"/>
        <v>4966.25</v>
      </c>
      <c r="E69" s="5">
        <f t="shared" si="22"/>
        <v>0.36</v>
      </c>
      <c r="F69" s="5">
        <f t="shared" si="27"/>
        <v>0.12027730685395979</v>
      </c>
      <c r="G69" s="37">
        <f t="shared" si="28"/>
        <v>0.16443244143208011</v>
      </c>
      <c r="I69" s="4">
        <f t="shared" si="14"/>
        <v>4966.25</v>
      </c>
      <c r="Q69" s="38">
        <f t="shared" si="18"/>
        <v>445.15000000000009</v>
      </c>
      <c r="R69" s="41">
        <f t="shared" si="19"/>
        <v>35878.6</v>
      </c>
      <c r="S69" s="41"/>
      <c r="T69" s="41">
        <f t="shared" si="20"/>
        <v>35900</v>
      </c>
      <c r="U69" s="1">
        <f t="shared" si="15"/>
        <v>41290</v>
      </c>
    </row>
    <row r="70" spans="3:21" hidden="1" outlineLevel="1">
      <c r="C70" s="6">
        <f t="shared" si="21"/>
        <v>41390</v>
      </c>
      <c r="D70" s="4">
        <f t="shared" si="16"/>
        <v>4998.75</v>
      </c>
      <c r="E70" s="5">
        <f t="shared" si="22"/>
        <v>0.36</v>
      </c>
      <c r="F70" s="5">
        <f t="shared" si="27"/>
        <v>0.12077192558589031</v>
      </c>
      <c r="G70" s="37">
        <f t="shared" si="28"/>
        <v>0.16443244143208011</v>
      </c>
      <c r="I70" s="4">
        <f t="shared" si="14"/>
        <v>4998.75</v>
      </c>
      <c r="Q70" s="38">
        <f t="shared" si="18"/>
        <v>448.65000000000009</v>
      </c>
      <c r="R70" s="41">
        <f t="shared" si="19"/>
        <v>35942.6</v>
      </c>
      <c r="S70" s="41"/>
      <c r="T70" s="41">
        <f t="shared" si="20"/>
        <v>35900</v>
      </c>
      <c r="U70" s="1">
        <f t="shared" si="15"/>
        <v>41390</v>
      </c>
    </row>
    <row r="71" spans="3:21" hidden="1" outlineLevel="1">
      <c r="C71" s="6">
        <f t="shared" si="21"/>
        <v>41490</v>
      </c>
      <c r="D71" s="4">
        <f t="shared" si="16"/>
        <v>5031.25</v>
      </c>
      <c r="E71" s="5">
        <f t="shared" si="22"/>
        <v>0.36</v>
      </c>
      <c r="F71" s="5">
        <f t="shared" si="27"/>
        <v>0.12126416003856351</v>
      </c>
      <c r="G71" s="37">
        <f t="shared" si="28"/>
        <v>0.16443244143208011</v>
      </c>
      <c r="I71" s="4">
        <f t="shared" si="14"/>
        <v>5031.25</v>
      </c>
      <c r="Q71" s="38">
        <f t="shared" si="18"/>
        <v>452.15000000000009</v>
      </c>
      <c r="R71" s="41">
        <f t="shared" si="19"/>
        <v>36006.6</v>
      </c>
      <c r="S71" s="41"/>
      <c r="T71" s="41">
        <f t="shared" si="20"/>
        <v>36000</v>
      </c>
      <c r="U71" s="1">
        <f t="shared" si="15"/>
        <v>41490</v>
      </c>
    </row>
    <row r="72" spans="3:21" hidden="1" outlineLevel="1">
      <c r="C72" s="6">
        <f t="shared" si="21"/>
        <v>41590</v>
      </c>
      <c r="D72" s="4">
        <f t="shared" si="16"/>
        <v>5063.75</v>
      </c>
      <c r="E72" s="5">
        <f t="shared" si="22"/>
        <v>0.36</v>
      </c>
      <c r="F72" s="5">
        <f t="shared" si="27"/>
        <v>0.1217540274104352</v>
      </c>
      <c r="G72" s="37">
        <f t="shared" si="28"/>
        <v>0.16443244143208011</v>
      </c>
      <c r="I72" s="4">
        <f t="shared" si="14"/>
        <v>5063.75</v>
      </c>
      <c r="Q72" s="38">
        <f t="shared" si="18"/>
        <v>455.65000000000009</v>
      </c>
      <c r="R72" s="41">
        <f t="shared" si="19"/>
        <v>36070.6</v>
      </c>
      <c r="S72" s="41"/>
      <c r="T72" s="41">
        <f t="shared" si="20"/>
        <v>36100</v>
      </c>
      <c r="U72" s="1">
        <f t="shared" si="15"/>
        <v>41590</v>
      </c>
    </row>
    <row r="73" spans="3:21" hidden="1" outlineLevel="1">
      <c r="C73" s="6">
        <f t="shared" si="21"/>
        <v>41690</v>
      </c>
      <c r="D73" s="4">
        <f t="shared" si="16"/>
        <v>5096.25</v>
      </c>
      <c r="E73" s="5">
        <f t="shared" si="22"/>
        <v>0.36</v>
      </c>
      <c r="F73" s="5">
        <f t="shared" si="27"/>
        <v>0.12224154473494843</v>
      </c>
      <c r="G73" s="37">
        <f t="shared" si="28"/>
        <v>0.16443244143208011</v>
      </c>
      <c r="I73" s="4">
        <f t="shared" si="14"/>
        <v>5096.25</v>
      </c>
      <c r="Q73" s="38">
        <f t="shared" si="18"/>
        <v>459.15000000000009</v>
      </c>
      <c r="R73" s="41">
        <f t="shared" si="19"/>
        <v>36134.6</v>
      </c>
      <c r="S73" s="41"/>
      <c r="T73" s="41">
        <f t="shared" si="20"/>
        <v>36100</v>
      </c>
      <c r="U73" s="1">
        <f t="shared" si="15"/>
        <v>41690</v>
      </c>
    </row>
    <row r="74" spans="3:21" hidden="1" outlineLevel="1">
      <c r="C74" s="6">
        <f t="shared" si="21"/>
        <v>41790</v>
      </c>
      <c r="D74" s="4">
        <f t="shared" si="16"/>
        <v>5128.75</v>
      </c>
      <c r="E74" s="5">
        <f t="shared" si="22"/>
        <v>0.36</v>
      </c>
      <c r="F74" s="5">
        <f t="shared" si="27"/>
        <v>0.12272672888250778</v>
      </c>
      <c r="G74" s="37">
        <f t="shared" si="28"/>
        <v>0.16443244143208011</v>
      </c>
      <c r="I74" s="4">
        <f t="shared" si="14"/>
        <v>5128.75</v>
      </c>
      <c r="Q74" s="38">
        <f t="shared" si="18"/>
        <v>462.65000000000009</v>
      </c>
      <c r="R74" s="41">
        <f t="shared" si="19"/>
        <v>36198.6</v>
      </c>
      <c r="S74" s="41"/>
      <c r="T74" s="41">
        <f t="shared" si="20"/>
        <v>36200</v>
      </c>
      <c r="U74" s="1">
        <f t="shared" si="15"/>
        <v>41790</v>
      </c>
    </row>
    <row r="75" spans="3:21" hidden="1" outlineLevel="1">
      <c r="C75" s="6">
        <f t="shared" si="21"/>
        <v>41890</v>
      </c>
      <c r="D75" s="4">
        <f t="shared" si="16"/>
        <v>5161.25</v>
      </c>
      <c r="E75" s="5">
        <f t="shared" si="22"/>
        <v>0.36</v>
      </c>
      <c r="F75" s="5">
        <f t="shared" si="27"/>
        <v>0.1232095965624254</v>
      </c>
      <c r="G75" s="37">
        <f t="shared" si="28"/>
        <v>0.16443244143208011</v>
      </c>
      <c r="I75" s="4">
        <f t="shared" si="14"/>
        <v>5161.25</v>
      </c>
      <c r="Q75" s="38">
        <f t="shared" si="18"/>
        <v>466.15000000000009</v>
      </c>
      <c r="R75" s="41">
        <f t="shared" si="19"/>
        <v>36262.6</v>
      </c>
      <c r="S75" s="41"/>
      <c r="T75" s="41">
        <f t="shared" si="20"/>
        <v>36300</v>
      </c>
      <c r="U75" s="1">
        <f t="shared" si="15"/>
        <v>41890</v>
      </c>
    </row>
    <row r="76" spans="3:21" hidden="1" outlineLevel="1">
      <c r="C76" s="6">
        <f t="shared" si="21"/>
        <v>41990</v>
      </c>
      <c r="D76" s="4">
        <f t="shared" si="16"/>
        <v>5193.75</v>
      </c>
      <c r="E76" s="5">
        <f t="shared" si="22"/>
        <v>0.36</v>
      </c>
      <c r="F76" s="5">
        <f t="shared" ref="F76:F78" si="29">D76/C76</f>
        <v>0.12369016432483924</v>
      </c>
      <c r="G76" s="37">
        <f t="shared" ref="G76:G139" si="30">G75</f>
        <v>0.16443244143208011</v>
      </c>
      <c r="I76" s="4">
        <f t="shared" si="14"/>
        <v>5193.75</v>
      </c>
      <c r="Q76" s="38">
        <f t="shared" si="18"/>
        <v>469.65000000000009</v>
      </c>
      <c r="R76" s="41">
        <f t="shared" si="19"/>
        <v>36326.6</v>
      </c>
      <c r="S76" s="41"/>
      <c r="T76" s="41">
        <f t="shared" si="20"/>
        <v>36300</v>
      </c>
      <c r="U76" s="1">
        <f t="shared" si="15"/>
        <v>41990</v>
      </c>
    </row>
    <row r="77" spans="3:21" hidden="1" outlineLevel="1">
      <c r="C77" s="6">
        <f t="shared" si="21"/>
        <v>42090</v>
      </c>
      <c r="D77" s="4">
        <f t="shared" si="16"/>
        <v>5226.25</v>
      </c>
      <c r="E77" s="5">
        <f t="shared" si="22"/>
        <v>0.36</v>
      </c>
      <c r="F77" s="5">
        <f t="shared" si="29"/>
        <v>0.12416844856260395</v>
      </c>
      <c r="G77" s="37">
        <f t="shared" si="30"/>
        <v>0.16443244143208011</v>
      </c>
      <c r="I77" s="4">
        <f t="shared" si="14"/>
        <v>5226.25</v>
      </c>
      <c r="Q77" s="38">
        <f t="shared" si="18"/>
        <v>473.15000000000009</v>
      </c>
      <c r="R77" s="41">
        <f t="shared" si="19"/>
        <v>36390.6</v>
      </c>
      <c r="S77" s="41"/>
      <c r="T77" s="41">
        <f t="shared" si="20"/>
        <v>36400</v>
      </c>
      <c r="U77" s="1">
        <f t="shared" si="15"/>
        <v>42090</v>
      </c>
    </row>
    <row r="78" spans="3:21" hidden="1" outlineLevel="1">
      <c r="C78" s="6">
        <f t="shared" si="21"/>
        <v>42190</v>
      </c>
      <c r="D78" s="4">
        <f t="shared" si="16"/>
        <v>5258.75</v>
      </c>
      <c r="E78" s="5">
        <f t="shared" si="22"/>
        <v>0.36</v>
      </c>
      <c r="F78" s="5">
        <f t="shared" si="29"/>
        <v>0.12464446551315478</v>
      </c>
      <c r="G78" s="37">
        <f t="shared" si="30"/>
        <v>0.16443244143208011</v>
      </c>
      <c r="I78" s="4">
        <f t="shared" si="14"/>
        <v>5258.75</v>
      </c>
      <c r="Q78" s="38">
        <f t="shared" si="18"/>
        <v>476.65000000000009</v>
      </c>
      <c r="R78" s="41">
        <f t="shared" si="19"/>
        <v>36454.6</v>
      </c>
      <c r="S78" s="41"/>
      <c r="T78" s="41">
        <f t="shared" si="20"/>
        <v>36500</v>
      </c>
      <c r="U78" s="1">
        <f t="shared" si="15"/>
        <v>42190</v>
      </c>
    </row>
    <row r="79" spans="3:21" hidden="1" outlineLevel="1">
      <c r="C79" s="6">
        <f t="shared" si="21"/>
        <v>42290</v>
      </c>
      <c r="D79" s="4">
        <f t="shared" ref="D79:D142" si="31">I79</f>
        <v>5291.25</v>
      </c>
      <c r="E79" s="5">
        <f t="shared" si="22"/>
        <v>0.36</v>
      </c>
      <c r="F79" s="5">
        <f t="shared" ref="F79:F142" si="32">D79/C79</f>
        <v>0.12511823126034524</v>
      </c>
      <c r="G79" s="37">
        <f t="shared" si="30"/>
        <v>0.16443244143208011</v>
      </c>
      <c r="I79" s="4">
        <f t="shared" ref="I79:I142" si="33">IF(C79&lt;$J$29,0,IF(C79&lt;$J$30,(C79-$J$29)*$K$30,IF(C79&lt;$J$31,(((C79-$J$30)*$K$31)+$L$31),IF(C79&lt;$J$32,((C79-$J$31)*$K$32)+$L$32,(((C79-$J$32)*$K$33)+$L$33)))))</f>
        <v>5291.25</v>
      </c>
      <c r="Q79" s="38">
        <f t="shared" si="18"/>
        <v>480.15000000000009</v>
      </c>
      <c r="R79" s="41">
        <f t="shared" si="19"/>
        <v>36518.6</v>
      </c>
      <c r="S79" s="41"/>
      <c r="T79" s="41">
        <f t="shared" si="20"/>
        <v>36500</v>
      </c>
      <c r="U79" s="1">
        <f t="shared" ref="U79:U142" si="34">C79</f>
        <v>42290</v>
      </c>
    </row>
    <row r="80" spans="3:21" hidden="1" outlineLevel="1">
      <c r="C80" s="6">
        <f t="shared" si="21"/>
        <v>42390</v>
      </c>
      <c r="D80" s="4">
        <f t="shared" si="31"/>
        <v>5323.75</v>
      </c>
      <c r="E80" s="5">
        <f t="shared" si="22"/>
        <v>0.36</v>
      </c>
      <c r="F80" s="5">
        <f t="shared" si="32"/>
        <v>0.12558976173625855</v>
      </c>
      <c r="G80" s="37">
        <f t="shared" si="30"/>
        <v>0.16443244143208011</v>
      </c>
      <c r="I80" s="4">
        <f t="shared" si="33"/>
        <v>5323.75</v>
      </c>
      <c r="Q80" s="38">
        <f t="shared" si="18"/>
        <v>483.65000000000009</v>
      </c>
      <c r="R80" s="41">
        <f t="shared" si="19"/>
        <v>36582.6</v>
      </c>
      <c r="S80" s="41"/>
      <c r="T80" s="41">
        <f t="shared" si="20"/>
        <v>36600</v>
      </c>
      <c r="U80" s="1">
        <f t="shared" si="34"/>
        <v>42390</v>
      </c>
    </row>
    <row r="81" spans="3:21" hidden="1" outlineLevel="1">
      <c r="C81" s="6">
        <f t="shared" si="21"/>
        <v>42490</v>
      </c>
      <c r="D81" s="4">
        <f t="shared" si="31"/>
        <v>5356.25</v>
      </c>
      <c r="E81" s="5">
        <f t="shared" si="22"/>
        <v>0.36</v>
      </c>
      <c r="F81" s="5">
        <f t="shared" si="32"/>
        <v>0.12605907272299366</v>
      </c>
      <c r="G81" s="37">
        <f t="shared" si="30"/>
        <v>0.16443244143208011</v>
      </c>
      <c r="I81" s="4">
        <f t="shared" si="33"/>
        <v>5356.25</v>
      </c>
      <c r="Q81" s="38">
        <f t="shared" si="18"/>
        <v>487.15000000000009</v>
      </c>
      <c r="R81" s="41">
        <f t="shared" si="19"/>
        <v>36646.6</v>
      </c>
      <c r="S81" s="41"/>
      <c r="T81" s="41">
        <f t="shared" si="20"/>
        <v>36600</v>
      </c>
      <c r="U81" s="1">
        <f t="shared" si="34"/>
        <v>42490</v>
      </c>
    </row>
    <row r="82" spans="3:21" hidden="1" outlineLevel="1">
      <c r="C82" s="6">
        <f t="shared" si="21"/>
        <v>42590</v>
      </c>
      <c r="D82" s="4">
        <f t="shared" si="31"/>
        <v>5388.75</v>
      </c>
      <c r="E82" s="5">
        <f t="shared" si="22"/>
        <v>0.36</v>
      </c>
      <c r="F82" s="5">
        <f t="shared" si="32"/>
        <v>0.12652617985442594</v>
      </c>
      <c r="G82" s="37">
        <f t="shared" si="30"/>
        <v>0.16443244143208011</v>
      </c>
      <c r="I82" s="4">
        <f t="shared" si="33"/>
        <v>5388.75</v>
      </c>
      <c r="Q82" s="38">
        <f t="shared" si="18"/>
        <v>490.65000000000009</v>
      </c>
      <c r="R82" s="41">
        <f t="shared" si="19"/>
        <v>36710.6</v>
      </c>
      <c r="S82" s="41"/>
      <c r="T82" s="41">
        <f t="shared" si="20"/>
        <v>36700</v>
      </c>
      <c r="U82" s="1">
        <f t="shared" si="34"/>
        <v>42590</v>
      </c>
    </row>
    <row r="83" spans="3:21" hidden="1" outlineLevel="1">
      <c r="C83" s="6">
        <f t="shared" si="21"/>
        <v>42690</v>
      </c>
      <c r="D83" s="4">
        <f t="shared" si="31"/>
        <v>5421.25</v>
      </c>
      <c r="E83" s="5">
        <f t="shared" si="22"/>
        <v>0.36</v>
      </c>
      <c r="F83" s="5">
        <f t="shared" si="32"/>
        <v>0.1269910986179433</v>
      </c>
      <c r="G83" s="37">
        <f t="shared" si="30"/>
        <v>0.16443244143208011</v>
      </c>
      <c r="I83" s="4">
        <f t="shared" si="33"/>
        <v>5421.25</v>
      </c>
      <c r="Q83" s="38">
        <f t="shared" si="18"/>
        <v>494.15000000000009</v>
      </c>
      <c r="R83" s="41">
        <f t="shared" si="19"/>
        <v>36774.6</v>
      </c>
      <c r="S83" s="41"/>
      <c r="T83" s="41">
        <f t="shared" si="20"/>
        <v>36800</v>
      </c>
      <c r="U83" s="1">
        <f t="shared" si="34"/>
        <v>42690</v>
      </c>
    </row>
    <row r="84" spans="3:21" hidden="1" outlineLevel="1">
      <c r="C84" s="6">
        <f t="shared" si="21"/>
        <v>42790</v>
      </c>
      <c r="D84" s="4">
        <f t="shared" si="31"/>
        <v>5453.75</v>
      </c>
      <c r="E84" s="5">
        <f t="shared" si="22"/>
        <v>0.36</v>
      </c>
      <c r="F84" s="5">
        <f t="shared" si="32"/>
        <v>0.12745384435615797</v>
      </c>
      <c r="G84" s="37">
        <f t="shared" si="30"/>
        <v>0.16443244143208011</v>
      </c>
      <c r="I84" s="4">
        <f t="shared" si="33"/>
        <v>5453.75</v>
      </c>
      <c r="Q84" s="38">
        <f t="shared" si="18"/>
        <v>497.65000000000009</v>
      </c>
      <c r="R84" s="41">
        <f t="shared" si="19"/>
        <v>36838.6</v>
      </c>
      <c r="S84" s="41"/>
      <c r="T84" s="41">
        <f t="shared" si="20"/>
        <v>36800</v>
      </c>
      <c r="U84" s="1">
        <f t="shared" si="34"/>
        <v>42790</v>
      </c>
    </row>
    <row r="85" spans="3:21" hidden="1" outlineLevel="1">
      <c r="C85" s="6">
        <f t="shared" si="21"/>
        <v>42890</v>
      </c>
      <c r="D85" s="4">
        <f t="shared" si="31"/>
        <v>5486.25</v>
      </c>
      <c r="E85" s="5">
        <f t="shared" si="22"/>
        <v>0.36</v>
      </c>
      <c r="F85" s="5">
        <f t="shared" si="32"/>
        <v>0.12791443226859409</v>
      </c>
      <c r="G85" s="37">
        <f t="shared" si="30"/>
        <v>0.16443244143208011</v>
      </c>
      <c r="I85" s="4">
        <f t="shared" si="33"/>
        <v>5486.25</v>
      </c>
      <c r="Q85" s="38">
        <f t="shared" si="18"/>
        <v>501.15000000000009</v>
      </c>
      <c r="R85" s="41">
        <f t="shared" si="19"/>
        <v>36902.6</v>
      </c>
      <c r="S85" s="41"/>
      <c r="T85" s="41">
        <f t="shared" si="20"/>
        <v>36900</v>
      </c>
      <c r="U85" s="1">
        <f t="shared" si="34"/>
        <v>42890</v>
      </c>
    </row>
    <row r="86" spans="3:21" hidden="1" outlineLevel="1">
      <c r="C86" s="6">
        <f t="shared" si="21"/>
        <v>42990</v>
      </c>
      <c r="D86" s="4">
        <f t="shared" si="31"/>
        <v>5518.75</v>
      </c>
      <c r="E86" s="5">
        <f t="shared" si="22"/>
        <v>0.36</v>
      </c>
      <c r="F86" s="5">
        <f t="shared" si="32"/>
        <v>0.12837287741335193</v>
      </c>
      <c r="G86" s="37">
        <f t="shared" si="30"/>
        <v>0.16443244143208011</v>
      </c>
      <c r="I86" s="4">
        <f t="shared" si="33"/>
        <v>5518.75</v>
      </c>
      <c r="Q86" s="38">
        <f t="shared" si="18"/>
        <v>504.65000000000009</v>
      </c>
      <c r="R86" s="41">
        <f t="shared" si="19"/>
        <v>36966.6</v>
      </c>
      <c r="S86" s="41"/>
      <c r="T86" s="41">
        <f t="shared" si="20"/>
        <v>37000</v>
      </c>
      <c r="U86" s="1">
        <f t="shared" si="34"/>
        <v>42990</v>
      </c>
    </row>
    <row r="87" spans="3:21" hidden="1" outlineLevel="1">
      <c r="C87" s="6">
        <f t="shared" si="21"/>
        <v>43090</v>
      </c>
      <c r="D87" s="4">
        <f t="shared" si="31"/>
        <v>5551.25</v>
      </c>
      <c r="E87" s="5">
        <f t="shared" si="22"/>
        <v>0.36</v>
      </c>
      <c r="F87" s="5">
        <f t="shared" si="32"/>
        <v>0.12882919470874912</v>
      </c>
      <c r="G87" s="37">
        <f t="shared" si="30"/>
        <v>0.16443244143208011</v>
      </c>
      <c r="I87" s="4">
        <f t="shared" si="33"/>
        <v>5551.25</v>
      </c>
      <c r="Q87" s="38">
        <f t="shared" si="18"/>
        <v>508.15000000000009</v>
      </c>
      <c r="R87" s="41">
        <f t="shared" si="19"/>
        <v>37030.6</v>
      </c>
      <c r="S87" s="41"/>
      <c r="T87" s="41">
        <f t="shared" si="20"/>
        <v>37000</v>
      </c>
      <c r="U87" s="1">
        <f t="shared" si="34"/>
        <v>43090</v>
      </c>
    </row>
    <row r="88" spans="3:21" hidden="1" outlineLevel="1">
      <c r="C88" s="6">
        <f t="shared" si="21"/>
        <v>43190</v>
      </c>
      <c r="D88" s="4">
        <f t="shared" si="31"/>
        <v>5583.75</v>
      </c>
      <c r="E88" s="5">
        <f t="shared" si="22"/>
        <v>0.36</v>
      </c>
      <c r="F88" s="5">
        <f t="shared" si="32"/>
        <v>0.12928339893493865</v>
      </c>
      <c r="G88" s="37">
        <f t="shared" si="30"/>
        <v>0.16443244143208011</v>
      </c>
      <c r="I88" s="4">
        <f t="shared" si="33"/>
        <v>5583.75</v>
      </c>
      <c r="Q88" s="38">
        <f t="shared" si="18"/>
        <v>511.65000000000009</v>
      </c>
      <c r="R88" s="41">
        <f t="shared" si="19"/>
        <v>37094.6</v>
      </c>
      <c r="S88" s="41"/>
      <c r="T88" s="41">
        <f t="shared" si="20"/>
        <v>37100</v>
      </c>
      <c r="U88" s="1">
        <f t="shared" si="34"/>
        <v>43190</v>
      </c>
    </row>
    <row r="89" spans="3:21" hidden="1" outlineLevel="1">
      <c r="C89" s="6">
        <f t="shared" si="21"/>
        <v>43290</v>
      </c>
      <c r="D89" s="4">
        <f t="shared" si="31"/>
        <v>5616.25</v>
      </c>
      <c r="E89" s="5">
        <f t="shared" si="22"/>
        <v>0.36</v>
      </c>
      <c r="F89" s="5">
        <f t="shared" si="32"/>
        <v>0.12973550473550474</v>
      </c>
      <c r="G89" s="37">
        <f t="shared" si="30"/>
        <v>0.16443244143208011</v>
      </c>
      <c r="I89" s="4">
        <f t="shared" si="33"/>
        <v>5616.25</v>
      </c>
      <c r="Q89" s="38">
        <f t="shared" si="18"/>
        <v>515.15000000000009</v>
      </c>
      <c r="R89" s="41">
        <f t="shared" si="19"/>
        <v>37158.6</v>
      </c>
      <c r="S89" s="41"/>
      <c r="T89" s="41">
        <f t="shared" si="20"/>
        <v>37200</v>
      </c>
      <c r="U89" s="1">
        <f t="shared" si="34"/>
        <v>43290</v>
      </c>
    </row>
    <row r="90" spans="3:21" hidden="1" outlineLevel="1">
      <c r="C90" s="6">
        <f t="shared" si="21"/>
        <v>43390</v>
      </c>
      <c r="D90" s="4">
        <f t="shared" si="31"/>
        <v>5648.75</v>
      </c>
      <c r="E90" s="5">
        <f t="shared" si="22"/>
        <v>0.36</v>
      </c>
      <c r="F90" s="5">
        <f t="shared" si="32"/>
        <v>0.13018552661903665</v>
      </c>
      <c r="G90" s="37">
        <f t="shared" si="30"/>
        <v>0.16443244143208011</v>
      </c>
      <c r="I90" s="4">
        <f t="shared" si="33"/>
        <v>5648.75</v>
      </c>
      <c r="Q90" s="38">
        <f t="shared" si="18"/>
        <v>518.65000000000009</v>
      </c>
      <c r="R90" s="41">
        <f t="shared" si="19"/>
        <v>37222.6</v>
      </c>
      <c r="S90" s="41"/>
      <c r="T90" s="41">
        <f t="shared" si="20"/>
        <v>37200</v>
      </c>
      <c r="U90" s="1">
        <f t="shared" si="34"/>
        <v>43390</v>
      </c>
    </row>
    <row r="91" spans="3:21" hidden="1" outlineLevel="1">
      <c r="C91" s="6">
        <f t="shared" si="21"/>
        <v>43490</v>
      </c>
      <c r="D91" s="4">
        <f t="shared" si="31"/>
        <v>5681.25</v>
      </c>
      <c r="E91" s="5">
        <f t="shared" si="22"/>
        <v>0.36</v>
      </c>
      <c r="F91" s="5">
        <f t="shared" si="32"/>
        <v>0.13063347896068062</v>
      </c>
      <c r="G91" s="37">
        <f t="shared" si="30"/>
        <v>0.16443244143208011</v>
      </c>
      <c r="I91" s="4">
        <f t="shared" si="33"/>
        <v>5681.25</v>
      </c>
      <c r="Q91" s="38">
        <f t="shared" si="18"/>
        <v>522.15000000000009</v>
      </c>
      <c r="R91" s="41">
        <f t="shared" si="19"/>
        <v>37286.6</v>
      </c>
      <c r="S91" s="41"/>
      <c r="T91" s="41">
        <f t="shared" si="20"/>
        <v>37300</v>
      </c>
      <c r="U91" s="1">
        <f t="shared" si="34"/>
        <v>43490</v>
      </c>
    </row>
    <row r="92" spans="3:21" hidden="1" outlineLevel="1">
      <c r="C92" s="6">
        <f t="shared" si="21"/>
        <v>43590</v>
      </c>
      <c r="D92" s="4">
        <f t="shared" si="31"/>
        <v>5713.75</v>
      </c>
      <c r="E92" s="5">
        <f t="shared" si="22"/>
        <v>0.36</v>
      </c>
      <c r="F92" s="5">
        <f t="shared" si="32"/>
        <v>0.13107937600367056</v>
      </c>
      <c r="G92" s="37">
        <f t="shared" si="30"/>
        <v>0.16443244143208011</v>
      </c>
      <c r="I92" s="4">
        <f t="shared" si="33"/>
        <v>5713.75</v>
      </c>
      <c r="Q92" s="38">
        <f t="shared" si="18"/>
        <v>525.65000000000009</v>
      </c>
      <c r="R92" s="41">
        <f t="shared" si="19"/>
        <v>37350.6</v>
      </c>
      <c r="S92" s="41"/>
      <c r="T92" s="41">
        <f t="shared" si="20"/>
        <v>37400</v>
      </c>
      <c r="U92" s="1">
        <f t="shared" si="34"/>
        <v>43590</v>
      </c>
    </row>
    <row r="93" spans="3:21" hidden="1" outlineLevel="1">
      <c r="C93" s="6">
        <f t="shared" si="21"/>
        <v>43690</v>
      </c>
      <c r="D93" s="4">
        <f t="shared" si="31"/>
        <v>5746.25</v>
      </c>
      <c r="E93" s="5">
        <f t="shared" si="22"/>
        <v>0.36</v>
      </c>
      <c r="F93" s="5">
        <f t="shared" si="32"/>
        <v>0.13152323186083772</v>
      </c>
      <c r="G93" s="37">
        <f t="shared" si="30"/>
        <v>0.16443244143208011</v>
      </c>
      <c r="I93" s="4">
        <f t="shared" si="33"/>
        <v>5746.25</v>
      </c>
      <c r="Q93" s="38">
        <f t="shared" si="18"/>
        <v>529.15000000000009</v>
      </c>
      <c r="R93" s="41">
        <f t="shared" si="19"/>
        <v>37414.6</v>
      </c>
      <c r="S93" s="41"/>
      <c r="T93" s="41">
        <f t="shared" si="20"/>
        <v>37400</v>
      </c>
      <c r="U93" s="1">
        <f t="shared" si="34"/>
        <v>43690</v>
      </c>
    </row>
    <row r="94" spans="3:21" hidden="1" outlineLevel="1">
      <c r="C94" s="6">
        <f t="shared" si="21"/>
        <v>43790</v>
      </c>
      <c r="D94" s="4">
        <f t="shared" si="31"/>
        <v>5778.75</v>
      </c>
      <c r="E94" s="5">
        <f t="shared" si="22"/>
        <v>0.36</v>
      </c>
      <c r="F94" s="5">
        <f t="shared" si="32"/>
        <v>0.13196506051609957</v>
      </c>
      <c r="G94" s="37">
        <f t="shared" si="30"/>
        <v>0.16443244143208011</v>
      </c>
      <c r="I94" s="4">
        <f t="shared" si="33"/>
        <v>5778.75</v>
      </c>
      <c r="Q94" s="38">
        <f t="shared" si="18"/>
        <v>532.65000000000009</v>
      </c>
      <c r="R94" s="41">
        <f t="shared" si="19"/>
        <v>37478.6</v>
      </c>
      <c r="S94" s="41"/>
      <c r="T94" s="41">
        <f t="shared" si="20"/>
        <v>37500</v>
      </c>
      <c r="U94" s="1">
        <f t="shared" si="34"/>
        <v>43790</v>
      </c>
    </row>
    <row r="95" spans="3:21" hidden="1" outlineLevel="1">
      <c r="C95" s="6">
        <f t="shared" si="21"/>
        <v>43890</v>
      </c>
      <c r="D95" s="4">
        <f t="shared" si="31"/>
        <v>5811.25</v>
      </c>
      <c r="E95" s="5">
        <f t="shared" si="22"/>
        <v>0.36</v>
      </c>
      <c r="F95" s="5">
        <f t="shared" si="32"/>
        <v>0.13240487582592847</v>
      </c>
      <c r="G95" s="37">
        <f t="shared" si="30"/>
        <v>0.16443244143208011</v>
      </c>
      <c r="I95" s="4">
        <f t="shared" si="33"/>
        <v>5811.25</v>
      </c>
      <c r="Q95" s="38">
        <f t="shared" si="18"/>
        <v>536.15000000000009</v>
      </c>
      <c r="R95" s="41">
        <f t="shared" si="19"/>
        <v>37542.6</v>
      </c>
      <c r="S95" s="41"/>
      <c r="T95" s="41">
        <f t="shared" si="20"/>
        <v>37500</v>
      </c>
      <c r="U95" s="1">
        <f t="shared" si="34"/>
        <v>43890</v>
      </c>
    </row>
    <row r="96" spans="3:21" hidden="1" outlineLevel="1">
      <c r="C96" s="6">
        <f t="shared" si="21"/>
        <v>43990</v>
      </c>
      <c r="D96" s="4">
        <f t="shared" si="31"/>
        <v>5843.75</v>
      </c>
      <c r="E96" s="5">
        <f t="shared" si="22"/>
        <v>0.36</v>
      </c>
      <c r="F96" s="5">
        <f t="shared" si="32"/>
        <v>0.13284269152080019</v>
      </c>
      <c r="G96" s="37">
        <f t="shared" si="30"/>
        <v>0.16443244143208011</v>
      </c>
      <c r="I96" s="4">
        <f t="shared" si="33"/>
        <v>5843.75</v>
      </c>
      <c r="Q96" s="38">
        <f t="shared" si="18"/>
        <v>539.65000000000009</v>
      </c>
      <c r="R96" s="41">
        <f t="shared" si="19"/>
        <v>37606.6</v>
      </c>
      <c r="S96" s="41"/>
      <c r="T96" s="41">
        <f t="shared" si="20"/>
        <v>37600</v>
      </c>
      <c r="U96" s="1">
        <f t="shared" si="34"/>
        <v>43990</v>
      </c>
    </row>
    <row r="97" spans="3:21" hidden="1" outlineLevel="1">
      <c r="C97" s="6">
        <f t="shared" si="21"/>
        <v>44090</v>
      </c>
      <c r="D97" s="4">
        <f t="shared" si="31"/>
        <v>5876.25</v>
      </c>
      <c r="E97" s="5">
        <f t="shared" si="22"/>
        <v>0.36</v>
      </c>
      <c r="F97" s="5">
        <f t="shared" si="32"/>
        <v>0.13327852120662281</v>
      </c>
      <c r="G97" s="37">
        <f t="shared" si="30"/>
        <v>0.16443244143208011</v>
      </c>
      <c r="I97" s="4">
        <f t="shared" si="33"/>
        <v>5876.25</v>
      </c>
      <c r="Q97" s="38">
        <f t="shared" si="18"/>
        <v>543.15000000000009</v>
      </c>
      <c r="R97" s="41">
        <f t="shared" si="19"/>
        <v>37670.6</v>
      </c>
      <c r="S97" s="41"/>
      <c r="T97" s="41">
        <f t="shared" si="20"/>
        <v>37700</v>
      </c>
      <c r="U97" s="1">
        <f t="shared" si="34"/>
        <v>44090</v>
      </c>
    </row>
    <row r="98" spans="3:21" hidden="1" outlineLevel="1">
      <c r="C98" s="6">
        <f t="shared" si="21"/>
        <v>44190</v>
      </c>
      <c r="D98" s="4">
        <f t="shared" si="31"/>
        <v>5908.75</v>
      </c>
      <c r="E98" s="5">
        <f t="shared" si="22"/>
        <v>0.36</v>
      </c>
      <c r="F98" s="5">
        <f t="shared" si="32"/>
        <v>0.13371237836614619</v>
      </c>
      <c r="G98" s="37">
        <f t="shared" si="30"/>
        <v>0.16443244143208011</v>
      </c>
      <c r="I98" s="4">
        <f t="shared" si="33"/>
        <v>5908.75</v>
      </c>
      <c r="Q98" s="38">
        <f t="shared" si="18"/>
        <v>546.65000000000009</v>
      </c>
      <c r="R98" s="41">
        <f t="shared" si="19"/>
        <v>37734.6</v>
      </c>
      <c r="S98" s="41"/>
      <c r="T98" s="41">
        <f t="shared" si="20"/>
        <v>37700</v>
      </c>
      <c r="U98" s="1">
        <f t="shared" si="34"/>
        <v>44190</v>
      </c>
    </row>
    <row r="99" spans="3:21" hidden="1" outlineLevel="1">
      <c r="C99" s="6">
        <f t="shared" si="21"/>
        <v>44290</v>
      </c>
      <c r="D99" s="4">
        <f t="shared" si="31"/>
        <v>5941.25</v>
      </c>
      <c r="E99" s="5">
        <f t="shared" si="22"/>
        <v>0.36</v>
      </c>
      <c r="F99" s="5">
        <f t="shared" si="32"/>
        <v>0.13414427636035223</v>
      </c>
      <c r="G99" s="37">
        <f t="shared" si="30"/>
        <v>0.16443244143208011</v>
      </c>
      <c r="I99" s="4">
        <f t="shared" si="33"/>
        <v>5941.25</v>
      </c>
      <c r="Q99" s="38">
        <f t="shared" si="18"/>
        <v>550.15000000000009</v>
      </c>
      <c r="R99" s="41">
        <f t="shared" si="19"/>
        <v>37798.6</v>
      </c>
      <c r="S99" s="41"/>
      <c r="T99" s="41">
        <f t="shared" si="20"/>
        <v>37800</v>
      </c>
      <c r="U99" s="1">
        <f t="shared" si="34"/>
        <v>44290</v>
      </c>
    </row>
    <row r="100" spans="3:21" hidden="1" outlineLevel="1">
      <c r="C100" s="6">
        <f t="shared" si="21"/>
        <v>44390</v>
      </c>
      <c r="D100" s="4">
        <f t="shared" si="31"/>
        <v>5973.75</v>
      </c>
      <c r="E100" s="5">
        <f t="shared" si="22"/>
        <v>0.36</v>
      </c>
      <c r="F100" s="5">
        <f t="shared" si="32"/>
        <v>0.13457422842982653</v>
      </c>
      <c r="G100" s="37">
        <f t="shared" si="30"/>
        <v>0.16443244143208011</v>
      </c>
      <c r="I100" s="4">
        <f t="shared" si="33"/>
        <v>5973.75</v>
      </c>
      <c r="Q100" s="38">
        <f t="shared" si="18"/>
        <v>553.65000000000009</v>
      </c>
      <c r="R100" s="41">
        <f t="shared" si="19"/>
        <v>37862.6</v>
      </c>
      <c r="S100" s="41"/>
      <c r="T100" s="41">
        <f t="shared" si="20"/>
        <v>37900</v>
      </c>
      <c r="U100" s="1">
        <f t="shared" si="34"/>
        <v>44390</v>
      </c>
    </row>
    <row r="101" spans="3:21" hidden="1" outlineLevel="1">
      <c r="C101" s="6">
        <f t="shared" si="21"/>
        <v>44490</v>
      </c>
      <c r="D101" s="4">
        <f t="shared" si="31"/>
        <v>6006.25</v>
      </c>
      <c r="E101" s="5">
        <f t="shared" si="22"/>
        <v>0.36</v>
      </c>
      <c r="F101" s="5">
        <f t="shared" si="32"/>
        <v>0.13500224769611149</v>
      </c>
      <c r="G101" s="37">
        <f t="shared" si="30"/>
        <v>0.16443244143208011</v>
      </c>
      <c r="I101" s="4">
        <f t="shared" si="33"/>
        <v>6006.25</v>
      </c>
      <c r="Q101" s="38">
        <f t="shared" si="18"/>
        <v>557.15000000000009</v>
      </c>
      <c r="R101" s="41">
        <f t="shared" si="19"/>
        <v>37926.6</v>
      </c>
      <c r="S101" s="41"/>
      <c r="T101" s="41">
        <f t="shared" si="20"/>
        <v>37900</v>
      </c>
      <c r="U101" s="1">
        <f t="shared" si="34"/>
        <v>44490</v>
      </c>
    </row>
    <row r="102" spans="3:21" hidden="1" outlineLevel="1">
      <c r="C102" s="6">
        <f t="shared" si="21"/>
        <v>44590</v>
      </c>
      <c r="D102" s="4">
        <f t="shared" si="31"/>
        <v>6038.75</v>
      </c>
      <c r="E102" s="5">
        <f t="shared" si="22"/>
        <v>0.36</v>
      </c>
      <c r="F102" s="5">
        <f t="shared" si="32"/>
        <v>0.13542834716304103</v>
      </c>
      <c r="G102" s="37">
        <f t="shared" si="30"/>
        <v>0.16443244143208011</v>
      </c>
      <c r="I102" s="4">
        <f t="shared" si="33"/>
        <v>6038.75</v>
      </c>
      <c r="Q102" s="38">
        <f t="shared" si="18"/>
        <v>560.65000000000009</v>
      </c>
      <c r="R102" s="41">
        <f t="shared" si="19"/>
        <v>37990.6</v>
      </c>
      <c r="S102" s="41"/>
      <c r="T102" s="41">
        <f t="shared" si="20"/>
        <v>38000</v>
      </c>
      <c r="U102" s="1">
        <f t="shared" si="34"/>
        <v>44590</v>
      </c>
    </row>
    <row r="103" spans="3:21" hidden="1" outlineLevel="1">
      <c r="C103" s="6">
        <f t="shared" si="21"/>
        <v>44690</v>
      </c>
      <c r="D103" s="4">
        <f t="shared" si="31"/>
        <v>6071.25</v>
      </c>
      <c r="E103" s="5">
        <f t="shared" si="22"/>
        <v>0.36</v>
      </c>
      <c r="F103" s="5">
        <f t="shared" si="32"/>
        <v>0.13585253971805772</v>
      </c>
      <c r="G103" s="37">
        <f t="shared" si="30"/>
        <v>0.16443244143208011</v>
      </c>
      <c r="I103" s="4">
        <f t="shared" si="33"/>
        <v>6071.25</v>
      </c>
      <c r="Q103" s="38">
        <f t="shared" si="18"/>
        <v>564.15000000000009</v>
      </c>
      <c r="R103" s="41">
        <f t="shared" si="19"/>
        <v>38054.6</v>
      </c>
      <c r="S103" s="41"/>
      <c r="T103" s="41">
        <f t="shared" si="20"/>
        <v>38100</v>
      </c>
      <c r="U103" s="1">
        <f t="shared" si="34"/>
        <v>44690</v>
      </c>
    </row>
    <row r="104" spans="3:21" hidden="1" outlineLevel="1">
      <c r="C104" s="6">
        <f t="shared" si="21"/>
        <v>44790</v>
      </c>
      <c r="D104" s="4">
        <f t="shared" si="31"/>
        <v>6103.75</v>
      </c>
      <c r="E104" s="5">
        <f t="shared" si="22"/>
        <v>0.36</v>
      </c>
      <c r="F104" s="5">
        <f t="shared" si="32"/>
        <v>0.13627483813351193</v>
      </c>
      <c r="G104" s="37">
        <f t="shared" si="30"/>
        <v>0.16443244143208011</v>
      </c>
      <c r="I104" s="4">
        <f t="shared" si="33"/>
        <v>6103.75</v>
      </c>
      <c r="Q104" s="38">
        <f t="shared" si="18"/>
        <v>567.65000000000009</v>
      </c>
      <c r="R104" s="41">
        <f t="shared" si="19"/>
        <v>38118.6</v>
      </c>
      <c r="S104" s="41"/>
      <c r="T104" s="41">
        <f t="shared" si="20"/>
        <v>38100</v>
      </c>
      <c r="U104" s="1">
        <f t="shared" si="34"/>
        <v>44790</v>
      </c>
    </row>
    <row r="105" spans="3:21" hidden="1" outlineLevel="1">
      <c r="C105" s="6">
        <f t="shared" si="21"/>
        <v>44890</v>
      </c>
      <c r="D105" s="4">
        <f t="shared" si="31"/>
        <v>6136.25</v>
      </c>
      <c r="E105" s="5">
        <f t="shared" si="22"/>
        <v>0.36</v>
      </c>
      <c r="F105" s="5">
        <f t="shared" si="32"/>
        <v>0.13669525506794386</v>
      </c>
      <c r="G105" s="37">
        <f t="shared" si="30"/>
        <v>0.16443244143208011</v>
      </c>
      <c r="I105" s="4">
        <f t="shared" si="33"/>
        <v>6136.25</v>
      </c>
      <c r="Q105" s="38">
        <f t="shared" ref="Q105:Q168" si="35">(IF(C105&gt;26668,(C105*2%),(MAX(0,(    (C105-21335)*10%   )))))-  (  MIN(IF(C105&lt;66667,(445-((C105-37000)*1.5%)),0),445)  )</f>
        <v>571.15000000000009</v>
      </c>
      <c r="R105" s="41">
        <f t="shared" ref="R105:R168" si="36">C105-D105-Q105</f>
        <v>38182.6</v>
      </c>
      <c r="S105" s="41"/>
      <c r="T105" s="41">
        <f t="shared" ref="T105:T168" si="37">ROUND(R105/100,0)*100</f>
        <v>38200</v>
      </c>
      <c r="U105" s="1">
        <f t="shared" si="34"/>
        <v>44890</v>
      </c>
    </row>
    <row r="106" spans="3:21" hidden="1" outlineLevel="1">
      <c r="C106" s="6">
        <f t="shared" ref="C106:C169" si="38">C105+100</f>
        <v>44990</v>
      </c>
      <c r="D106" s="4">
        <f t="shared" si="31"/>
        <v>6168.75</v>
      </c>
      <c r="E106" s="5">
        <f t="shared" ref="E106:E169" si="39">(D106-D105+Q106-Q105)/(C106-C105)</f>
        <v>0.36</v>
      </c>
      <c r="F106" s="5">
        <f t="shared" si="32"/>
        <v>0.1371138030673483</v>
      </c>
      <c r="G106" s="37">
        <f t="shared" si="30"/>
        <v>0.16443244143208011</v>
      </c>
      <c r="I106" s="4">
        <f t="shared" si="33"/>
        <v>6168.75</v>
      </c>
      <c r="Q106" s="38">
        <f t="shared" si="35"/>
        <v>574.65000000000009</v>
      </c>
      <c r="R106" s="41">
        <f t="shared" si="36"/>
        <v>38246.6</v>
      </c>
      <c r="S106" s="41"/>
      <c r="T106" s="41">
        <f t="shared" si="37"/>
        <v>38200</v>
      </c>
      <c r="U106" s="1">
        <f t="shared" si="34"/>
        <v>44990</v>
      </c>
    </row>
    <row r="107" spans="3:21" hidden="1" outlineLevel="1">
      <c r="C107" s="6">
        <f t="shared" si="38"/>
        <v>45090</v>
      </c>
      <c r="D107" s="4">
        <f t="shared" si="31"/>
        <v>6201.25</v>
      </c>
      <c r="E107" s="5">
        <f t="shared" si="39"/>
        <v>0.36</v>
      </c>
      <c r="F107" s="5">
        <f t="shared" si="32"/>
        <v>0.13753049456642272</v>
      </c>
      <c r="G107" s="37">
        <f t="shared" si="30"/>
        <v>0.16443244143208011</v>
      </c>
      <c r="I107" s="4">
        <f t="shared" si="33"/>
        <v>6201.25</v>
      </c>
      <c r="Q107" s="38">
        <f t="shared" si="35"/>
        <v>578.15000000000009</v>
      </c>
      <c r="R107" s="41">
        <f t="shared" si="36"/>
        <v>38310.6</v>
      </c>
      <c r="S107" s="41"/>
      <c r="T107" s="41">
        <f t="shared" si="37"/>
        <v>38300</v>
      </c>
      <c r="U107" s="1">
        <f t="shared" si="34"/>
        <v>45090</v>
      </c>
    </row>
    <row r="108" spans="3:21" hidden="1" outlineLevel="1">
      <c r="C108" s="6">
        <f t="shared" si="38"/>
        <v>45190</v>
      </c>
      <c r="D108" s="4">
        <f t="shared" si="31"/>
        <v>6233.75</v>
      </c>
      <c r="E108" s="5">
        <f t="shared" si="39"/>
        <v>0.36</v>
      </c>
      <c r="F108" s="5">
        <f t="shared" si="32"/>
        <v>0.13794534188979862</v>
      </c>
      <c r="G108" s="37">
        <f t="shared" si="30"/>
        <v>0.16443244143208011</v>
      </c>
      <c r="I108" s="4">
        <f t="shared" si="33"/>
        <v>6233.75</v>
      </c>
      <c r="Q108" s="38">
        <f t="shared" si="35"/>
        <v>581.65000000000009</v>
      </c>
      <c r="R108" s="41">
        <f t="shared" si="36"/>
        <v>38374.6</v>
      </c>
      <c r="S108" s="41"/>
      <c r="T108" s="41">
        <f t="shared" si="37"/>
        <v>38400</v>
      </c>
      <c r="U108" s="1">
        <f t="shared" si="34"/>
        <v>45190</v>
      </c>
    </row>
    <row r="109" spans="3:21" hidden="1" outlineLevel="1">
      <c r="C109" s="6">
        <f t="shared" si="38"/>
        <v>45290</v>
      </c>
      <c r="D109" s="4">
        <f t="shared" si="31"/>
        <v>6266.25</v>
      </c>
      <c r="E109" s="5">
        <f t="shared" si="39"/>
        <v>0.36</v>
      </c>
      <c r="F109" s="5">
        <f t="shared" si="32"/>
        <v>0.13835835725325679</v>
      </c>
      <c r="G109" s="37">
        <f t="shared" si="30"/>
        <v>0.16443244143208011</v>
      </c>
      <c r="I109" s="4">
        <f t="shared" si="33"/>
        <v>6266.25</v>
      </c>
      <c r="Q109" s="38">
        <f t="shared" si="35"/>
        <v>585.15000000000009</v>
      </c>
      <c r="R109" s="41">
        <f t="shared" si="36"/>
        <v>38438.6</v>
      </c>
      <c r="S109" s="41"/>
      <c r="T109" s="41">
        <f t="shared" si="37"/>
        <v>38400</v>
      </c>
      <c r="U109" s="1">
        <f t="shared" si="34"/>
        <v>45290</v>
      </c>
    </row>
    <row r="110" spans="3:21" hidden="1" outlineLevel="1">
      <c r="C110" s="6">
        <f t="shared" si="38"/>
        <v>45390</v>
      </c>
      <c r="D110" s="4">
        <f t="shared" si="31"/>
        <v>6298.75</v>
      </c>
      <c r="E110" s="5">
        <f t="shared" si="39"/>
        <v>0.36</v>
      </c>
      <c r="F110" s="5">
        <f t="shared" si="32"/>
        <v>0.1387695527649262</v>
      </c>
      <c r="G110" s="37">
        <f t="shared" si="30"/>
        <v>0.16443244143208011</v>
      </c>
      <c r="I110" s="4">
        <f t="shared" si="33"/>
        <v>6298.75</v>
      </c>
      <c r="Q110" s="38">
        <f t="shared" si="35"/>
        <v>588.65000000000009</v>
      </c>
      <c r="R110" s="41">
        <f t="shared" si="36"/>
        <v>38502.6</v>
      </c>
      <c r="S110" s="41"/>
      <c r="T110" s="41">
        <f t="shared" si="37"/>
        <v>38500</v>
      </c>
      <c r="U110" s="1">
        <f t="shared" si="34"/>
        <v>45390</v>
      </c>
    </row>
    <row r="111" spans="3:21" hidden="1" outlineLevel="1">
      <c r="C111" s="6">
        <f t="shared" si="38"/>
        <v>45490</v>
      </c>
      <c r="D111" s="4">
        <f t="shared" si="31"/>
        <v>6331.25</v>
      </c>
      <c r="E111" s="5">
        <f t="shared" si="39"/>
        <v>0.36</v>
      </c>
      <c r="F111" s="5">
        <f t="shared" si="32"/>
        <v>0.13917894042646736</v>
      </c>
      <c r="G111" s="37">
        <f t="shared" si="30"/>
        <v>0.16443244143208011</v>
      </c>
      <c r="I111" s="4">
        <f t="shared" si="33"/>
        <v>6331.25</v>
      </c>
      <c r="Q111" s="38">
        <f t="shared" si="35"/>
        <v>592.15000000000009</v>
      </c>
      <c r="R111" s="41">
        <f t="shared" si="36"/>
        <v>38566.6</v>
      </c>
      <c r="S111" s="41"/>
      <c r="T111" s="41">
        <f t="shared" si="37"/>
        <v>38600</v>
      </c>
      <c r="U111" s="1">
        <f t="shared" si="34"/>
        <v>45490</v>
      </c>
    </row>
    <row r="112" spans="3:21" hidden="1" outlineLevel="1">
      <c r="C112" s="6">
        <f t="shared" si="38"/>
        <v>45590</v>
      </c>
      <c r="D112" s="4">
        <f t="shared" si="31"/>
        <v>6363.75</v>
      </c>
      <c r="E112" s="5">
        <f t="shared" si="39"/>
        <v>0.36</v>
      </c>
      <c r="F112" s="5">
        <f t="shared" si="32"/>
        <v>0.13958653213423997</v>
      </c>
      <c r="G112" s="37">
        <f t="shared" si="30"/>
        <v>0.16443244143208011</v>
      </c>
      <c r="I112" s="4">
        <f t="shared" si="33"/>
        <v>6363.75</v>
      </c>
      <c r="Q112" s="38">
        <f t="shared" si="35"/>
        <v>595.65000000000009</v>
      </c>
      <c r="R112" s="41">
        <f t="shared" si="36"/>
        <v>38630.6</v>
      </c>
      <c r="S112" s="41"/>
      <c r="T112" s="41">
        <f t="shared" si="37"/>
        <v>38600</v>
      </c>
      <c r="U112" s="1">
        <f t="shared" si="34"/>
        <v>45590</v>
      </c>
    </row>
    <row r="113" spans="3:21" hidden="1" outlineLevel="1">
      <c r="C113" s="6">
        <f t="shared" si="38"/>
        <v>45690</v>
      </c>
      <c r="D113" s="4">
        <f t="shared" si="31"/>
        <v>6396.25</v>
      </c>
      <c r="E113" s="5">
        <f t="shared" si="39"/>
        <v>0.36</v>
      </c>
      <c r="F113" s="5">
        <f t="shared" si="32"/>
        <v>0.13999233968045524</v>
      </c>
      <c r="G113" s="37">
        <f t="shared" si="30"/>
        <v>0.16443244143208011</v>
      </c>
      <c r="I113" s="4">
        <f t="shared" si="33"/>
        <v>6396.25</v>
      </c>
      <c r="Q113" s="38">
        <f t="shared" si="35"/>
        <v>599.15000000000009</v>
      </c>
      <c r="R113" s="41">
        <f t="shared" si="36"/>
        <v>38694.6</v>
      </c>
      <c r="S113" s="41"/>
      <c r="T113" s="41">
        <f t="shared" si="37"/>
        <v>38700</v>
      </c>
      <c r="U113" s="1">
        <f t="shared" si="34"/>
        <v>45690</v>
      </c>
    </row>
    <row r="114" spans="3:21" hidden="1" outlineLevel="1">
      <c r="C114" s="6">
        <f t="shared" si="38"/>
        <v>45790</v>
      </c>
      <c r="D114" s="4">
        <f t="shared" si="31"/>
        <v>6428.75</v>
      </c>
      <c r="E114" s="5">
        <f t="shared" si="39"/>
        <v>0.36</v>
      </c>
      <c r="F114" s="5">
        <f t="shared" si="32"/>
        <v>0.14039637475431316</v>
      </c>
      <c r="G114" s="37">
        <f t="shared" si="30"/>
        <v>0.16443244143208011</v>
      </c>
      <c r="I114" s="4">
        <f t="shared" si="33"/>
        <v>6428.75</v>
      </c>
      <c r="Q114" s="38">
        <f t="shared" si="35"/>
        <v>602.65000000000009</v>
      </c>
      <c r="R114" s="41">
        <f t="shared" si="36"/>
        <v>38758.6</v>
      </c>
      <c r="S114" s="41"/>
      <c r="T114" s="41">
        <f t="shared" si="37"/>
        <v>38800</v>
      </c>
      <c r="U114" s="1">
        <f t="shared" si="34"/>
        <v>45790</v>
      </c>
    </row>
    <row r="115" spans="3:21" hidden="1" outlineLevel="1">
      <c r="C115" s="6">
        <f t="shared" si="38"/>
        <v>45890</v>
      </c>
      <c r="D115" s="4">
        <f t="shared" si="31"/>
        <v>6461.25</v>
      </c>
      <c r="E115" s="5">
        <f t="shared" si="39"/>
        <v>0.36</v>
      </c>
      <c r="F115" s="5">
        <f t="shared" si="32"/>
        <v>0.14079864894312485</v>
      </c>
      <c r="G115" s="37">
        <f t="shared" si="30"/>
        <v>0.16443244143208011</v>
      </c>
      <c r="I115" s="4">
        <f t="shared" si="33"/>
        <v>6461.25</v>
      </c>
      <c r="Q115" s="38">
        <f t="shared" si="35"/>
        <v>606.15000000000009</v>
      </c>
      <c r="R115" s="41">
        <f t="shared" si="36"/>
        <v>38822.6</v>
      </c>
      <c r="S115" s="41"/>
      <c r="T115" s="41">
        <f t="shared" si="37"/>
        <v>38800</v>
      </c>
      <c r="U115" s="1">
        <f t="shared" si="34"/>
        <v>45890</v>
      </c>
    </row>
    <row r="116" spans="3:21" hidden="1" outlineLevel="1">
      <c r="C116" s="6">
        <f t="shared" si="38"/>
        <v>45990</v>
      </c>
      <c r="D116" s="4">
        <f t="shared" si="31"/>
        <v>6493.75</v>
      </c>
      <c r="E116" s="5">
        <f t="shared" si="39"/>
        <v>0.36</v>
      </c>
      <c r="F116" s="5">
        <f t="shared" si="32"/>
        <v>0.14119917373342031</v>
      </c>
      <c r="G116" s="37">
        <f t="shared" si="30"/>
        <v>0.16443244143208011</v>
      </c>
      <c r="I116" s="4">
        <f t="shared" si="33"/>
        <v>6493.75</v>
      </c>
      <c r="Q116" s="38">
        <f t="shared" si="35"/>
        <v>609.65000000000009</v>
      </c>
      <c r="R116" s="41">
        <f t="shared" si="36"/>
        <v>38886.6</v>
      </c>
      <c r="S116" s="41"/>
      <c r="T116" s="41">
        <f t="shared" si="37"/>
        <v>38900</v>
      </c>
      <c r="U116" s="1">
        <f t="shared" si="34"/>
        <v>45990</v>
      </c>
    </row>
    <row r="117" spans="3:21" hidden="1" outlineLevel="1">
      <c r="C117" s="6">
        <f t="shared" si="38"/>
        <v>46090</v>
      </c>
      <c r="D117" s="4">
        <f t="shared" si="31"/>
        <v>6526.25</v>
      </c>
      <c r="E117" s="5">
        <f t="shared" si="39"/>
        <v>0.36</v>
      </c>
      <c r="F117" s="5">
        <f t="shared" si="32"/>
        <v>0.14159796051204165</v>
      </c>
      <c r="G117" s="37">
        <f t="shared" si="30"/>
        <v>0.16443244143208011</v>
      </c>
      <c r="I117" s="4">
        <f t="shared" si="33"/>
        <v>6526.25</v>
      </c>
      <c r="Q117" s="38">
        <f t="shared" si="35"/>
        <v>613.15000000000009</v>
      </c>
      <c r="R117" s="41">
        <f t="shared" si="36"/>
        <v>38950.6</v>
      </c>
      <c r="S117" s="41"/>
      <c r="T117" s="41">
        <f t="shared" si="37"/>
        <v>39000</v>
      </c>
      <c r="U117" s="1">
        <f t="shared" si="34"/>
        <v>46090</v>
      </c>
    </row>
    <row r="118" spans="3:21" hidden="1" outlineLevel="1">
      <c r="C118" s="6">
        <f t="shared" si="38"/>
        <v>46190</v>
      </c>
      <c r="D118" s="4">
        <f t="shared" si="31"/>
        <v>6558.75</v>
      </c>
      <c r="E118" s="5">
        <f t="shared" si="39"/>
        <v>0.36</v>
      </c>
      <c r="F118" s="5">
        <f t="shared" si="32"/>
        <v>0.14199502056722235</v>
      </c>
      <c r="G118" s="37">
        <f t="shared" si="30"/>
        <v>0.16443244143208011</v>
      </c>
      <c r="I118" s="4">
        <f t="shared" si="33"/>
        <v>6558.75</v>
      </c>
      <c r="Q118" s="38">
        <f t="shared" si="35"/>
        <v>616.65000000000009</v>
      </c>
      <c r="R118" s="41">
        <f t="shared" si="36"/>
        <v>39014.6</v>
      </c>
      <c r="S118" s="41"/>
      <c r="T118" s="41">
        <f t="shared" si="37"/>
        <v>39000</v>
      </c>
      <c r="U118" s="1">
        <f t="shared" si="34"/>
        <v>46190</v>
      </c>
    </row>
    <row r="119" spans="3:21" hidden="1" outlineLevel="1">
      <c r="C119" s="6">
        <f t="shared" si="38"/>
        <v>46290</v>
      </c>
      <c r="D119" s="4">
        <f t="shared" si="31"/>
        <v>6591.25</v>
      </c>
      <c r="E119" s="5">
        <f t="shared" si="39"/>
        <v>0.36</v>
      </c>
      <c r="F119" s="5">
        <f t="shared" si="32"/>
        <v>0.14239036508965219</v>
      </c>
      <c r="G119" s="37">
        <f t="shared" si="30"/>
        <v>0.16443244143208011</v>
      </c>
      <c r="I119" s="4">
        <f t="shared" si="33"/>
        <v>6591.25</v>
      </c>
      <c r="Q119" s="38">
        <f t="shared" si="35"/>
        <v>620.15000000000009</v>
      </c>
      <c r="R119" s="41">
        <f t="shared" si="36"/>
        <v>39078.6</v>
      </c>
      <c r="S119" s="41"/>
      <c r="T119" s="41">
        <f t="shared" si="37"/>
        <v>39100</v>
      </c>
      <c r="U119" s="1">
        <f t="shared" si="34"/>
        <v>46290</v>
      </c>
    </row>
    <row r="120" spans="3:21" hidden="1" outlineLevel="1">
      <c r="C120" s="6">
        <f t="shared" si="38"/>
        <v>46390</v>
      </c>
      <c r="D120" s="4">
        <f t="shared" si="31"/>
        <v>6623.75</v>
      </c>
      <c r="E120" s="5">
        <f t="shared" si="39"/>
        <v>0.36</v>
      </c>
      <c r="F120" s="5">
        <f t="shared" si="32"/>
        <v>0.14278400517352877</v>
      </c>
      <c r="G120" s="37">
        <f t="shared" si="30"/>
        <v>0.16443244143208011</v>
      </c>
      <c r="I120" s="4">
        <f t="shared" si="33"/>
        <v>6623.75</v>
      </c>
      <c r="Q120" s="38">
        <f t="shared" si="35"/>
        <v>623.65000000000009</v>
      </c>
      <c r="R120" s="41">
        <f t="shared" si="36"/>
        <v>39142.6</v>
      </c>
      <c r="S120" s="41"/>
      <c r="T120" s="41">
        <f t="shared" si="37"/>
        <v>39100</v>
      </c>
      <c r="U120" s="1">
        <f t="shared" si="34"/>
        <v>46390</v>
      </c>
    </row>
    <row r="121" spans="3:21" hidden="1" outlineLevel="1">
      <c r="C121" s="6">
        <f t="shared" si="38"/>
        <v>46490</v>
      </c>
      <c r="D121" s="4">
        <f t="shared" si="31"/>
        <v>6656.25</v>
      </c>
      <c r="E121" s="5">
        <f t="shared" si="39"/>
        <v>0.36</v>
      </c>
      <c r="F121" s="5">
        <f t="shared" si="32"/>
        <v>0.14317595181759518</v>
      </c>
      <c r="G121" s="37">
        <f t="shared" si="30"/>
        <v>0.16443244143208011</v>
      </c>
      <c r="I121" s="4">
        <f t="shared" si="33"/>
        <v>6656.25</v>
      </c>
      <c r="Q121" s="38">
        <f t="shared" si="35"/>
        <v>627.15000000000009</v>
      </c>
      <c r="R121" s="41">
        <f t="shared" si="36"/>
        <v>39206.6</v>
      </c>
      <c r="S121" s="41"/>
      <c r="T121" s="41">
        <f t="shared" si="37"/>
        <v>39200</v>
      </c>
      <c r="U121" s="1">
        <f t="shared" si="34"/>
        <v>46490</v>
      </c>
    </row>
    <row r="122" spans="3:21" hidden="1" outlineLevel="1">
      <c r="C122" s="6">
        <f t="shared" si="38"/>
        <v>46590</v>
      </c>
      <c r="D122" s="4">
        <f t="shared" si="31"/>
        <v>6688.75</v>
      </c>
      <c r="E122" s="5">
        <f t="shared" si="39"/>
        <v>0.36</v>
      </c>
      <c r="F122" s="5">
        <f t="shared" si="32"/>
        <v>0.14356621592616442</v>
      </c>
      <c r="G122" s="37">
        <f t="shared" si="30"/>
        <v>0.16443244143208011</v>
      </c>
      <c r="I122" s="4">
        <f t="shared" si="33"/>
        <v>6688.75</v>
      </c>
      <c r="Q122" s="38">
        <f t="shared" si="35"/>
        <v>630.65000000000009</v>
      </c>
      <c r="R122" s="41">
        <f t="shared" si="36"/>
        <v>39270.6</v>
      </c>
      <c r="S122" s="41"/>
      <c r="T122" s="41">
        <f t="shared" si="37"/>
        <v>39300</v>
      </c>
      <c r="U122" s="1">
        <f t="shared" si="34"/>
        <v>46590</v>
      </c>
    </row>
    <row r="123" spans="3:21" hidden="1" outlineLevel="1">
      <c r="C123" s="6">
        <f t="shared" si="38"/>
        <v>46690</v>
      </c>
      <c r="D123" s="4">
        <f t="shared" si="31"/>
        <v>6721.25</v>
      </c>
      <c r="E123" s="5">
        <f t="shared" si="39"/>
        <v>0.36</v>
      </c>
      <c r="F123" s="5">
        <f t="shared" si="32"/>
        <v>0.14395480831013066</v>
      </c>
      <c r="G123" s="37">
        <f t="shared" si="30"/>
        <v>0.16443244143208011</v>
      </c>
      <c r="I123" s="4">
        <f t="shared" si="33"/>
        <v>6721.25</v>
      </c>
      <c r="Q123" s="38">
        <f t="shared" si="35"/>
        <v>634.15000000000009</v>
      </c>
      <c r="R123" s="41">
        <f t="shared" si="36"/>
        <v>39334.6</v>
      </c>
      <c r="S123" s="41"/>
      <c r="T123" s="41">
        <f t="shared" si="37"/>
        <v>39300</v>
      </c>
      <c r="U123" s="1">
        <f t="shared" si="34"/>
        <v>46690</v>
      </c>
    </row>
    <row r="124" spans="3:21" hidden="1" outlineLevel="1">
      <c r="C124" s="6">
        <f t="shared" si="38"/>
        <v>46790</v>
      </c>
      <c r="D124" s="4">
        <f t="shared" si="31"/>
        <v>6753.75</v>
      </c>
      <c r="E124" s="5">
        <f t="shared" si="39"/>
        <v>0.36</v>
      </c>
      <c r="F124" s="5">
        <f t="shared" si="32"/>
        <v>0.14434173968796751</v>
      </c>
      <c r="G124" s="37">
        <f t="shared" si="30"/>
        <v>0.16443244143208011</v>
      </c>
      <c r="I124" s="4">
        <f t="shared" si="33"/>
        <v>6753.75</v>
      </c>
      <c r="Q124" s="38">
        <f t="shared" si="35"/>
        <v>637.65000000000009</v>
      </c>
      <c r="R124" s="41">
        <f t="shared" si="36"/>
        <v>39398.6</v>
      </c>
      <c r="S124" s="41"/>
      <c r="T124" s="41">
        <f t="shared" si="37"/>
        <v>39400</v>
      </c>
      <c r="U124" s="1">
        <f t="shared" si="34"/>
        <v>46790</v>
      </c>
    </row>
    <row r="125" spans="3:21" hidden="1" outlineLevel="1">
      <c r="C125" s="6">
        <f t="shared" si="38"/>
        <v>46890</v>
      </c>
      <c r="D125" s="4">
        <f t="shared" si="31"/>
        <v>6786.25</v>
      </c>
      <c r="E125" s="5">
        <f t="shared" si="39"/>
        <v>0.36</v>
      </c>
      <c r="F125" s="5">
        <f t="shared" si="32"/>
        <v>0.14472702068671359</v>
      </c>
      <c r="G125" s="37">
        <f t="shared" si="30"/>
        <v>0.16443244143208011</v>
      </c>
      <c r="I125" s="4">
        <f t="shared" si="33"/>
        <v>6786.25</v>
      </c>
      <c r="Q125" s="38">
        <f t="shared" si="35"/>
        <v>641.15000000000009</v>
      </c>
      <c r="R125" s="41">
        <f t="shared" si="36"/>
        <v>39462.6</v>
      </c>
      <c r="S125" s="41"/>
      <c r="T125" s="41">
        <f t="shared" si="37"/>
        <v>39500</v>
      </c>
      <c r="U125" s="1">
        <f t="shared" si="34"/>
        <v>46890</v>
      </c>
    </row>
    <row r="126" spans="3:21" hidden="1" outlineLevel="1">
      <c r="C126" s="6">
        <f t="shared" si="38"/>
        <v>46990</v>
      </c>
      <c r="D126" s="4">
        <f t="shared" si="31"/>
        <v>6818.75</v>
      </c>
      <c r="E126" s="5">
        <f t="shared" si="39"/>
        <v>0.36</v>
      </c>
      <c r="F126" s="5">
        <f t="shared" si="32"/>
        <v>0.1451106618429453</v>
      </c>
      <c r="G126" s="37">
        <f t="shared" si="30"/>
        <v>0.16443244143208011</v>
      </c>
      <c r="I126" s="4">
        <f t="shared" si="33"/>
        <v>6818.75</v>
      </c>
      <c r="Q126" s="38">
        <f t="shared" si="35"/>
        <v>644.65000000000009</v>
      </c>
      <c r="R126" s="41">
        <f t="shared" si="36"/>
        <v>39526.6</v>
      </c>
      <c r="S126" s="41"/>
      <c r="T126" s="41">
        <f t="shared" si="37"/>
        <v>39500</v>
      </c>
      <c r="U126" s="1">
        <f t="shared" si="34"/>
        <v>46990</v>
      </c>
    </row>
    <row r="127" spans="3:21" hidden="1" outlineLevel="1">
      <c r="C127" s="6">
        <f t="shared" si="38"/>
        <v>47090</v>
      </c>
      <c r="D127" s="4">
        <f t="shared" si="31"/>
        <v>6851.25</v>
      </c>
      <c r="E127" s="5">
        <f t="shared" si="39"/>
        <v>0.36</v>
      </c>
      <c r="F127" s="5">
        <f t="shared" si="32"/>
        <v>0.14549267360373752</v>
      </c>
      <c r="G127" s="37">
        <f t="shared" si="30"/>
        <v>0.16443244143208011</v>
      </c>
      <c r="I127" s="4">
        <f t="shared" si="33"/>
        <v>6851.25</v>
      </c>
      <c r="Q127" s="38">
        <f t="shared" si="35"/>
        <v>648.15000000000009</v>
      </c>
      <c r="R127" s="41">
        <f t="shared" si="36"/>
        <v>39590.6</v>
      </c>
      <c r="S127" s="41"/>
      <c r="T127" s="41">
        <f t="shared" si="37"/>
        <v>39600</v>
      </c>
      <c r="U127" s="1">
        <f t="shared" si="34"/>
        <v>47090</v>
      </c>
    </row>
    <row r="128" spans="3:21" hidden="1" outlineLevel="1">
      <c r="C128" s="6">
        <f t="shared" si="38"/>
        <v>47190</v>
      </c>
      <c r="D128" s="4">
        <f t="shared" si="31"/>
        <v>6883.75</v>
      </c>
      <c r="E128" s="5">
        <f t="shared" si="39"/>
        <v>0.36</v>
      </c>
      <c r="F128" s="5">
        <f t="shared" si="32"/>
        <v>0.14587306632761179</v>
      </c>
      <c r="G128" s="37">
        <f t="shared" si="30"/>
        <v>0.16443244143208011</v>
      </c>
      <c r="I128" s="4">
        <f t="shared" si="33"/>
        <v>6883.75</v>
      </c>
      <c r="Q128" s="38">
        <f t="shared" si="35"/>
        <v>651.65000000000009</v>
      </c>
      <c r="R128" s="41">
        <f t="shared" si="36"/>
        <v>39654.6</v>
      </c>
      <c r="S128" s="41"/>
      <c r="T128" s="41">
        <f t="shared" si="37"/>
        <v>39700</v>
      </c>
      <c r="U128" s="1">
        <f t="shared" si="34"/>
        <v>47190</v>
      </c>
    </row>
    <row r="129" spans="3:21" hidden="1" outlineLevel="1">
      <c r="C129" s="6">
        <f t="shared" si="38"/>
        <v>47290</v>
      </c>
      <c r="D129" s="4">
        <f t="shared" si="31"/>
        <v>6916.25</v>
      </c>
      <c r="E129" s="5">
        <f t="shared" si="39"/>
        <v>0.36</v>
      </c>
      <c r="F129" s="5">
        <f t="shared" si="32"/>
        <v>0.14625185028547261</v>
      </c>
      <c r="G129" s="37">
        <f t="shared" si="30"/>
        <v>0.16443244143208011</v>
      </c>
      <c r="I129" s="4">
        <f t="shared" si="33"/>
        <v>6916.25</v>
      </c>
      <c r="Q129" s="38">
        <f t="shared" si="35"/>
        <v>655.15000000000009</v>
      </c>
      <c r="R129" s="41">
        <f t="shared" si="36"/>
        <v>39718.6</v>
      </c>
      <c r="S129" s="41"/>
      <c r="T129" s="41">
        <f t="shared" si="37"/>
        <v>39700</v>
      </c>
      <c r="U129" s="1">
        <f t="shared" si="34"/>
        <v>47290</v>
      </c>
    </row>
    <row r="130" spans="3:21" hidden="1" outlineLevel="1">
      <c r="C130" s="6">
        <f t="shared" si="38"/>
        <v>47390</v>
      </c>
      <c r="D130" s="4">
        <f t="shared" si="31"/>
        <v>6948.75</v>
      </c>
      <c r="E130" s="5">
        <f t="shared" si="39"/>
        <v>0.36</v>
      </c>
      <c r="F130" s="5">
        <f t="shared" si="32"/>
        <v>0.14662903566153196</v>
      </c>
      <c r="G130" s="37">
        <f t="shared" si="30"/>
        <v>0.16443244143208011</v>
      </c>
      <c r="I130" s="4">
        <f t="shared" si="33"/>
        <v>6948.75</v>
      </c>
      <c r="Q130" s="38">
        <f t="shared" si="35"/>
        <v>658.65000000000009</v>
      </c>
      <c r="R130" s="41">
        <f t="shared" si="36"/>
        <v>39782.6</v>
      </c>
      <c r="S130" s="41"/>
      <c r="T130" s="41">
        <f t="shared" si="37"/>
        <v>39800</v>
      </c>
      <c r="U130" s="1">
        <f t="shared" si="34"/>
        <v>47390</v>
      </c>
    </row>
    <row r="131" spans="3:21" hidden="1" outlineLevel="1">
      <c r="C131" s="6">
        <f t="shared" si="38"/>
        <v>47490</v>
      </c>
      <c r="D131" s="4">
        <f t="shared" si="31"/>
        <v>6981.25</v>
      </c>
      <c r="E131" s="5">
        <f t="shared" si="39"/>
        <v>0.36</v>
      </c>
      <c r="F131" s="5">
        <f t="shared" si="32"/>
        <v>0.14700463255422194</v>
      </c>
      <c r="G131" s="37">
        <f t="shared" si="30"/>
        <v>0.16443244143208011</v>
      </c>
      <c r="I131" s="4">
        <f t="shared" si="33"/>
        <v>6981.25</v>
      </c>
      <c r="Q131" s="38">
        <f t="shared" si="35"/>
        <v>662.15000000000009</v>
      </c>
      <c r="R131" s="41">
        <f t="shared" si="36"/>
        <v>39846.6</v>
      </c>
      <c r="S131" s="41"/>
      <c r="T131" s="41">
        <f t="shared" si="37"/>
        <v>39800</v>
      </c>
      <c r="U131" s="1">
        <f t="shared" si="34"/>
        <v>47490</v>
      </c>
    </row>
    <row r="132" spans="3:21" hidden="1" outlineLevel="1">
      <c r="C132" s="6">
        <f t="shared" si="38"/>
        <v>47590</v>
      </c>
      <c r="D132" s="4">
        <f t="shared" si="31"/>
        <v>7013.75</v>
      </c>
      <c r="E132" s="5">
        <f t="shared" si="39"/>
        <v>0.36</v>
      </c>
      <c r="F132" s="5">
        <f t="shared" si="32"/>
        <v>0.14737865097709602</v>
      </c>
      <c r="G132" s="37">
        <f t="shared" si="30"/>
        <v>0.16443244143208011</v>
      </c>
      <c r="I132" s="4">
        <f t="shared" si="33"/>
        <v>7013.75</v>
      </c>
      <c r="Q132" s="38">
        <f t="shared" si="35"/>
        <v>665.65000000000009</v>
      </c>
      <c r="R132" s="41">
        <f t="shared" si="36"/>
        <v>39910.6</v>
      </c>
      <c r="S132" s="41"/>
      <c r="T132" s="41">
        <f t="shared" si="37"/>
        <v>39900</v>
      </c>
      <c r="U132" s="1">
        <f t="shared" si="34"/>
        <v>47590</v>
      </c>
    </row>
    <row r="133" spans="3:21" hidden="1" outlineLevel="1">
      <c r="C133" s="6">
        <f t="shared" si="38"/>
        <v>47690</v>
      </c>
      <c r="D133" s="4">
        <f t="shared" si="31"/>
        <v>7046.25</v>
      </c>
      <c r="E133" s="5">
        <f t="shared" si="39"/>
        <v>0.36</v>
      </c>
      <c r="F133" s="5">
        <f t="shared" si="32"/>
        <v>0.14775110085971901</v>
      </c>
      <c r="G133" s="37">
        <f t="shared" si="30"/>
        <v>0.16443244143208011</v>
      </c>
      <c r="I133" s="4">
        <f t="shared" si="33"/>
        <v>7046.25</v>
      </c>
      <c r="Q133" s="38">
        <f t="shared" si="35"/>
        <v>669.15000000000009</v>
      </c>
      <c r="R133" s="41">
        <f t="shared" si="36"/>
        <v>39974.6</v>
      </c>
      <c r="S133" s="41"/>
      <c r="T133" s="41">
        <f t="shared" si="37"/>
        <v>40000</v>
      </c>
      <c r="U133" s="1">
        <f t="shared" si="34"/>
        <v>47690</v>
      </c>
    </row>
    <row r="134" spans="3:21" hidden="1" outlineLevel="1">
      <c r="C134" s="6">
        <f t="shared" si="38"/>
        <v>47790</v>
      </c>
      <c r="D134" s="4">
        <f t="shared" si="31"/>
        <v>7078.75</v>
      </c>
      <c r="E134" s="5">
        <f t="shared" si="39"/>
        <v>0.36</v>
      </c>
      <c r="F134" s="5">
        <f t="shared" si="32"/>
        <v>0.14812199204854573</v>
      </c>
      <c r="G134" s="37">
        <f t="shared" si="30"/>
        <v>0.16443244143208011</v>
      </c>
      <c r="I134" s="4">
        <f t="shared" si="33"/>
        <v>7078.75</v>
      </c>
      <c r="Q134" s="38">
        <f t="shared" si="35"/>
        <v>672.65000000000009</v>
      </c>
      <c r="R134" s="41">
        <f t="shared" si="36"/>
        <v>40038.6</v>
      </c>
      <c r="S134" s="41"/>
      <c r="T134" s="41">
        <f t="shared" si="37"/>
        <v>40000</v>
      </c>
      <c r="U134" s="1">
        <f t="shared" si="34"/>
        <v>47790</v>
      </c>
    </row>
    <row r="135" spans="3:21" hidden="1" outlineLevel="1">
      <c r="C135" s="6">
        <f t="shared" si="38"/>
        <v>47890</v>
      </c>
      <c r="D135" s="4">
        <f t="shared" si="31"/>
        <v>7111.25</v>
      </c>
      <c r="E135" s="5">
        <f t="shared" si="39"/>
        <v>0.36</v>
      </c>
      <c r="F135" s="5">
        <f t="shared" si="32"/>
        <v>0.14849133430778869</v>
      </c>
      <c r="G135" s="37">
        <f t="shared" si="30"/>
        <v>0.16443244143208011</v>
      </c>
      <c r="I135" s="4">
        <f t="shared" si="33"/>
        <v>7111.25</v>
      </c>
      <c r="Q135" s="38">
        <f t="shared" si="35"/>
        <v>676.15000000000009</v>
      </c>
      <c r="R135" s="41">
        <f t="shared" si="36"/>
        <v>40102.6</v>
      </c>
      <c r="S135" s="41"/>
      <c r="T135" s="41">
        <f t="shared" si="37"/>
        <v>40100</v>
      </c>
      <c r="U135" s="1">
        <f t="shared" si="34"/>
        <v>47890</v>
      </c>
    </row>
    <row r="136" spans="3:21" hidden="1" outlineLevel="1">
      <c r="C136" s="6">
        <f t="shared" si="38"/>
        <v>47990</v>
      </c>
      <c r="D136" s="4">
        <f t="shared" si="31"/>
        <v>7143.75</v>
      </c>
      <c r="E136" s="5">
        <f t="shared" si="39"/>
        <v>0.36</v>
      </c>
      <c r="F136" s="5">
        <f t="shared" si="32"/>
        <v>0.14885913732027506</v>
      </c>
      <c r="G136" s="37">
        <f t="shared" si="30"/>
        <v>0.16443244143208011</v>
      </c>
      <c r="I136" s="4">
        <f t="shared" si="33"/>
        <v>7143.75</v>
      </c>
      <c r="Q136" s="38">
        <f t="shared" si="35"/>
        <v>679.65000000000009</v>
      </c>
      <c r="R136" s="41">
        <f t="shared" si="36"/>
        <v>40166.6</v>
      </c>
      <c r="S136" s="41"/>
      <c r="T136" s="41">
        <f t="shared" si="37"/>
        <v>40200</v>
      </c>
      <c r="U136" s="1">
        <f t="shared" si="34"/>
        <v>47990</v>
      </c>
    </row>
    <row r="137" spans="3:21" hidden="1" outlineLevel="1">
      <c r="C137" s="6">
        <f t="shared" si="38"/>
        <v>48090</v>
      </c>
      <c r="D137" s="4">
        <f t="shared" si="31"/>
        <v>7176.25</v>
      </c>
      <c r="E137" s="5">
        <f t="shared" si="39"/>
        <v>0.36</v>
      </c>
      <c r="F137" s="5">
        <f t="shared" si="32"/>
        <v>0.14922541068829279</v>
      </c>
      <c r="G137" s="37">
        <f t="shared" si="30"/>
        <v>0.16443244143208011</v>
      </c>
      <c r="I137" s="4">
        <f t="shared" si="33"/>
        <v>7176.25</v>
      </c>
      <c r="Q137" s="38">
        <f t="shared" si="35"/>
        <v>683.15000000000009</v>
      </c>
      <c r="R137" s="41">
        <f t="shared" si="36"/>
        <v>40230.6</v>
      </c>
      <c r="S137" s="41"/>
      <c r="T137" s="41">
        <f t="shared" si="37"/>
        <v>40200</v>
      </c>
      <c r="U137" s="1">
        <f t="shared" si="34"/>
        <v>48090</v>
      </c>
    </row>
    <row r="138" spans="3:21" hidden="1" outlineLevel="1">
      <c r="C138" s="6">
        <f t="shared" si="38"/>
        <v>48190</v>
      </c>
      <c r="D138" s="4">
        <f t="shared" si="31"/>
        <v>7208.75</v>
      </c>
      <c r="E138" s="5">
        <f t="shared" si="39"/>
        <v>0.36</v>
      </c>
      <c r="F138" s="5">
        <f t="shared" si="32"/>
        <v>0.14959016393442623</v>
      </c>
      <c r="G138" s="37">
        <f t="shared" si="30"/>
        <v>0.16443244143208011</v>
      </c>
      <c r="I138" s="4">
        <f t="shared" si="33"/>
        <v>7208.75</v>
      </c>
      <c r="Q138" s="38">
        <f t="shared" si="35"/>
        <v>686.65000000000009</v>
      </c>
      <c r="R138" s="41">
        <f t="shared" si="36"/>
        <v>40294.6</v>
      </c>
      <c r="S138" s="41"/>
      <c r="T138" s="41">
        <f t="shared" si="37"/>
        <v>40300</v>
      </c>
      <c r="U138" s="1">
        <f t="shared" si="34"/>
        <v>48190</v>
      </c>
    </row>
    <row r="139" spans="3:21" hidden="1" outlineLevel="1">
      <c r="C139" s="6">
        <f t="shared" si="38"/>
        <v>48290</v>
      </c>
      <c r="D139" s="4">
        <f t="shared" si="31"/>
        <v>7241.25</v>
      </c>
      <c r="E139" s="5">
        <f t="shared" si="39"/>
        <v>0.36</v>
      </c>
      <c r="F139" s="5">
        <f t="shared" si="32"/>
        <v>0.14995340650238145</v>
      </c>
      <c r="G139" s="37">
        <f t="shared" si="30"/>
        <v>0.16443244143208011</v>
      </c>
      <c r="I139" s="4">
        <f t="shared" si="33"/>
        <v>7241.25</v>
      </c>
      <c r="Q139" s="38">
        <f t="shared" si="35"/>
        <v>690.15000000000009</v>
      </c>
      <c r="R139" s="41">
        <f t="shared" si="36"/>
        <v>40358.6</v>
      </c>
      <c r="S139" s="41"/>
      <c r="T139" s="41">
        <f t="shared" si="37"/>
        <v>40400</v>
      </c>
      <c r="U139" s="1">
        <f t="shared" si="34"/>
        <v>48290</v>
      </c>
    </row>
    <row r="140" spans="3:21" hidden="1" outlineLevel="1">
      <c r="C140" s="6">
        <f t="shared" si="38"/>
        <v>48390</v>
      </c>
      <c r="D140" s="4">
        <f t="shared" si="31"/>
        <v>7273.75</v>
      </c>
      <c r="E140" s="5">
        <f t="shared" si="39"/>
        <v>0.36</v>
      </c>
      <c r="F140" s="5">
        <f t="shared" si="32"/>
        <v>0.15031514775780119</v>
      </c>
      <c r="G140" s="37">
        <f t="shared" ref="G140:G715" si="40">G139</f>
        <v>0.16443244143208011</v>
      </c>
      <c r="I140" s="4">
        <f t="shared" si="33"/>
        <v>7273.75</v>
      </c>
      <c r="Q140" s="38">
        <f t="shared" si="35"/>
        <v>693.65000000000009</v>
      </c>
      <c r="R140" s="41">
        <f t="shared" si="36"/>
        <v>40422.6</v>
      </c>
      <c r="S140" s="41"/>
      <c r="T140" s="41">
        <f t="shared" si="37"/>
        <v>40400</v>
      </c>
      <c r="U140" s="1">
        <f t="shared" si="34"/>
        <v>48390</v>
      </c>
    </row>
    <row r="141" spans="3:21" hidden="1" outlineLevel="1">
      <c r="C141" s="6">
        <f t="shared" si="38"/>
        <v>48490</v>
      </c>
      <c r="D141" s="4">
        <f t="shared" si="31"/>
        <v>7306.25</v>
      </c>
      <c r="E141" s="5">
        <f t="shared" si="39"/>
        <v>0.36</v>
      </c>
      <c r="F141" s="5">
        <f t="shared" si="32"/>
        <v>0.1506753969890699</v>
      </c>
      <c r="G141" s="37">
        <f t="shared" si="40"/>
        <v>0.16443244143208011</v>
      </c>
      <c r="I141" s="4">
        <f t="shared" si="33"/>
        <v>7306.25</v>
      </c>
      <c r="Q141" s="38">
        <f t="shared" si="35"/>
        <v>697.15000000000009</v>
      </c>
      <c r="R141" s="41">
        <f t="shared" si="36"/>
        <v>40486.6</v>
      </c>
      <c r="S141" s="41"/>
      <c r="T141" s="41">
        <f t="shared" si="37"/>
        <v>40500</v>
      </c>
      <c r="U141" s="1">
        <f t="shared" si="34"/>
        <v>48490</v>
      </c>
    </row>
    <row r="142" spans="3:21" hidden="1" outlineLevel="1">
      <c r="C142" s="6">
        <f t="shared" si="38"/>
        <v>48590</v>
      </c>
      <c r="D142" s="4">
        <f t="shared" si="31"/>
        <v>7338.75</v>
      </c>
      <c r="E142" s="5">
        <f t="shared" si="39"/>
        <v>0.36</v>
      </c>
      <c r="F142" s="5">
        <f t="shared" si="32"/>
        <v>0.15103416340810866</v>
      </c>
      <c r="G142" s="37">
        <f t="shared" si="40"/>
        <v>0.16443244143208011</v>
      </c>
      <c r="I142" s="4">
        <f t="shared" si="33"/>
        <v>7338.75</v>
      </c>
      <c r="Q142" s="38">
        <f t="shared" si="35"/>
        <v>700.65000000000009</v>
      </c>
      <c r="R142" s="41">
        <f t="shared" si="36"/>
        <v>40550.6</v>
      </c>
      <c r="S142" s="41"/>
      <c r="T142" s="41">
        <f t="shared" si="37"/>
        <v>40600</v>
      </c>
      <c r="U142" s="1">
        <f t="shared" si="34"/>
        <v>48590</v>
      </c>
    </row>
    <row r="143" spans="3:21" hidden="1" outlineLevel="1">
      <c r="C143" s="6">
        <f t="shared" si="38"/>
        <v>48690</v>
      </c>
      <c r="D143" s="4">
        <f t="shared" ref="D143:D169" si="41">I143</f>
        <v>7371.25</v>
      </c>
      <c r="E143" s="5">
        <f t="shared" si="39"/>
        <v>0.36</v>
      </c>
      <c r="F143" s="5">
        <f t="shared" ref="F143:F169" si="42">D143/C143</f>
        <v>0.1513914561511604</v>
      </c>
      <c r="G143" s="37">
        <f t="shared" si="40"/>
        <v>0.16443244143208011</v>
      </c>
      <c r="I143" s="4">
        <f t="shared" ref="I143:I169" si="43">IF(C143&lt;$J$29,0,IF(C143&lt;$J$30,(C143-$J$29)*$K$30,IF(C143&lt;$J$31,(((C143-$J$30)*$K$31)+$L$31),IF(C143&lt;$J$32,((C143-$J$31)*$K$32)+$L$32,(((C143-$J$32)*$K$33)+$L$33)))))</f>
        <v>7371.25</v>
      </c>
      <c r="Q143" s="38">
        <f t="shared" si="35"/>
        <v>704.15000000000009</v>
      </c>
      <c r="R143" s="41">
        <f t="shared" si="36"/>
        <v>40614.6</v>
      </c>
      <c r="S143" s="41"/>
      <c r="T143" s="41">
        <f t="shared" si="37"/>
        <v>40600</v>
      </c>
      <c r="U143" s="1">
        <f t="shared" ref="U143:U169" si="44">C143</f>
        <v>48690</v>
      </c>
    </row>
    <row r="144" spans="3:21" hidden="1" outlineLevel="1">
      <c r="C144" s="6">
        <f t="shared" si="38"/>
        <v>48790</v>
      </c>
      <c r="D144" s="4">
        <f t="shared" si="41"/>
        <v>7403.75</v>
      </c>
      <c r="E144" s="5">
        <f t="shared" si="39"/>
        <v>0.36</v>
      </c>
      <c r="F144" s="5">
        <f t="shared" si="42"/>
        <v>0.15174728427956549</v>
      </c>
      <c r="G144" s="37">
        <f t="shared" si="40"/>
        <v>0.16443244143208011</v>
      </c>
      <c r="I144" s="4">
        <f t="shared" si="43"/>
        <v>7403.75</v>
      </c>
      <c r="Q144" s="38">
        <f t="shared" si="35"/>
        <v>707.65000000000009</v>
      </c>
      <c r="R144" s="41">
        <f t="shared" si="36"/>
        <v>40678.6</v>
      </c>
      <c r="S144" s="41"/>
      <c r="T144" s="41">
        <f t="shared" si="37"/>
        <v>40700</v>
      </c>
      <c r="U144" s="1">
        <f t="shared" si="44"/>
        <v>48790</v>
      </c>
    </row>
    <row r="145" spans="3:21" hidden="1" outlineLevel="1">
      <c r="C145" s="6">
        <f t="shared" si="38"/>
        <v>48890</v>
      </c>
      <c r="D145" s="4">
        <f t="shared" si="41"/>
        <v>7436.25</v>
      </c>
      <c r="E145" s="5">
        <f t="shared" si="39"/>
        <v>0.36</v>
      </c>
      <c r="F145" s="5">
        <f t="shared" si="42"/>
        <v>0.15210165678052773</v>
      </c>
      <c r="G145" s="37">
        <f t="shared" si="40"/>
        <v>0.16443244143208011</v>
      </c>
      <c r="I145" s="4">
        <f t="shared" si="43"/>
        <v>7436.25</v>
      </c>
      <c r="Q145" s="38">
        <f t="shared" si="35"/>
        <v>711.15000000000009</v>
      </c>
      <c r="R145" s="41">
        <f t="shared" si="36"/>
        <v>40742.6</v>
      </c>
      <c r="S145" s="41"/>
      <c r="T145" s="41">
        <f t="shared" si="37"/>
        <v>40700</v>
      </c>
      <c r="U145" s="1">
        <f t="shared" si="44"/>
        <v>48890</v>
      </c>
    </row>
    <row r="146" spans="3:21" hidden="1" outlineLevel="1">
      <c r="C146" s="6">
        <f t="shared" si="38"/>
        <v>48990</v>
      </c>
      <c r="D146" s="4">
        <f t="shared" si="41"/>
        <v>7468.75</v>
      </c>
      <c r="E146" s="5">
        <f t="shared" si="39"/>
        <v>0.36</v>
      </c>
      <c r="F146" s="5">
        <f t="shared" si="42"/>
        <v>0.15245458256787101</v>
      </c>
      <c r="G146" s="37">
        <f t="shared" si="40"/>
        <v>0.16443244143208011</v>
      </c>
      <c r="I146" s="4">
        <f t="shared" si="43"/>
        <v>7468.75</v>
      </c>
      <c r="Q146" s="38">
        <f t="shared" si="35"/>
        <v>714.65000000000009</v>
      </c>
      <c r="R146" s="41">
        <f t="shared" si="36"/>
        <v>40806.6</v>
      </c>
      <c r="S146" s="41"/>
      <c r="T146" s="41">
        <f t="shared" si="37"/>
        <v>40800</v>
      </c>
      <c r="U146" s="1">
        <f t="shared" si="44"/>
        <v>48990</v>
      </c>
    </row>
    <row r="147" spans="3:21" hidden="1" outlineLevel="1">
      <c r="C147" s="6">
        <f t="shared" si="38"/>
        <v>49090</v>
      </c>
      <c r="D147" s="4">
        <f t="shared" si="41"/>
        <v>7501.25</v>
      </c>
      <c r="E147" s="5">
        <f t="shared" si="39"/>
        <v>0.36</v>
      </c>
      <c r="F147" s="5">
        <f t="shared" si="42"/>
        <v>0.15280607048278672</v>
      </c>
      <c r="G147" s="37">
        <f t="shared" si="40"/>
        <v>0.16443244143208011</v>
      </c>
      <c r="I147" s="4">
        <f t="shared" si="43"/>
        <v>7501.25</v>
      </c>
      <c r="Q147" s="38">
        <f t="shared" si="35"/>
        <v>718.15000000000009</v>
      </c>
      <c r="R147" s="41">
        <f t="shared" si="36"/>
        <v>40870.6</v>
      </c>
      <c r="S147" s="41"/>
      <c r="T147" s="41">
        <f t="shared" si="37"/>
        <v>40900</v>
      </c>
      <c r="U147" s="1">
        <f t="shared" si="44"/>
        <v>49090</v>
      </c>
    </row>
    <row r="148" spans="3:21" hidden="1" outlineLevel="1">
      <c r="C148" s="6">
        <f t="shared" si="38"/>
        <v>49190</v>
      </c>
      <c r="D148" s="4">
        <f t="shared" si="41"/>
        <v>7533.75</v>
      </c>
      <c r="E148" s="5">
        <f t="shared" si="39"/>
        <v>0.36</v>
      </c>
      <c r="F148" s="5">
        <f t="shared" si="42"/>
        <v>0.15315612929457206</v>
      </c>
      <c r="G148" s="37">
        <f t="shared" si="40"/>
        <v>0.16443244143208011</v>
      </c>
      <c r="I148" s="4">
        <f t="shared" si="43"/>
        <v>7533.75</v>
      </c>
      <c r="Q148" s="38">
        <f t="shared" si="35"/>
        <v>721.65000000000009</v>
      </c>
      <c r="R148" s="41">
        <f t="shared" si="36"/>
        <v>40934.6</v>
      </c>
      <c r="S148" s="41"/>
      <c r="T148" s="41">
        <f t="shared" si="37"/>
        <v>40900</v>
      </c>
      <c r="U148" s="1">
        <f t="shared" si="44"/>
        <v>49190</v>
      </c>
    </row>
    <row r="149" spans="3:21" hidden="1" outlineLevel="1">
      <c r="C149" s="6">
        <f t="shared" si="38"/>
        <v>49290</v>
      </c>
      <c r="D149" s="4">
        <f t="shared" si="41"/>
        <v>7566.25</v>
      </c>
      <c r="E149" s="5">
        <f t="shared" si="39"/>
        <v>0.36</v>
      </c>
      <c r="F149" s="5">
        <f t="shared" si="42"/>
        <v>0.15350476770135929</v>
      </c>
      <c r="G149" s="37">
        <f t="shared" si="40"/>
        <v>0.16443244143208011</v>
      </c>
      <c r="I149" s="4">
        <f t="shared" si="43"/>
        <v>7566.25</v>
      </c>
      <c r="Q149" s="38">
        <f t="shared" si="35"/>
        <v>725.15000000000009</v>
      </c>
      <c r="R149" s="41">
        <f t="shared" si="36"/>
        <v>40998.6</v>
      </c>
      <c r="S149" s="41"/>
      <c r="T149" s="41">
        <f t="shared" si="37"/>
        <v>41000</v>
      </c>
      <c r="U149" s="1">
        <f t="shared" si="44"/>
        <v>49290</v>
      </c>
    </row>
    <row r="150" spans="3:21" hidden="1" outlineLevel="1">
      <c r="C150" s="6">
        <f t="shared" si="38"/>
        <v>49390</v>
      </c>
      <c r="D150" s="4">
        <f t="shared" si="41"/>
        <v>7598.75</v>
      </c>
      <c r="E150" s="5">
        <f t="shared" si="39"/>
        <v>0.36</v>
      </c>
      <c r="F150" s="5">
        <f t="shared" si="42"/>
        <v>0.15385199433083621</v>
      </c>
      <c r="G150" s="37">
        <f t="shared" si="40"/>
        <v>0.16443244143208011</v>
      </c>
      <c r="I150" s="4">
        <f t="shared" si="43"/>
        <v>7598.75</v>
      </c>
      <c r="Q150" s="38">
        <f t="shared" si="35"/>
        <v>728.65000000000009</v>
      </c>
      <c r="R150" s="41">
        <f t="shared" si="36"/>
        <v>41062.6</v>
      </c>
      <c r="S150" s="41"/>
      <c r="T150" s="41">
        <f t="shared" si="37"/>
        <v>41100</v>
      </c>
      <c r="U150" s="1">
        <f t="shared" si="44"/>
        <v>49390</v>
      </c>
    </row>
    <row r="151" spans="3:21" hidden="1" outlineLevel="1">
      <c r="C151" s="6">
        <f t="shared" si="38"/>
        <v>49490</v>
      </c>
      <c r="D151" s="4">
        <f t="shared" si="41"/>
        <v>7631.25</v>
      </c>
      <c r="E151" s="5">
        <f t="shared" si="39"/>
        <v>0.36</v>
      </c>
      <c r="F151" s="5">
        <f t="shared" si="42"/>
        <v>0.15419781774095778</v>
      </c>
      <c r="G151" s="37">
        <f t="shared" si="40"/>
        <v>0.16443244143208011</v>
      </c>
      <c r="I151" s="4">
        <f t="shared" si="43"/>
        <v>7631.25</v>
      </c>
      <c r="Q151" s="38">
        <f t="shared" si="35"/>
        <v>732.15000000000009</v>
      </c>
      <c r="R151" s="41">
        <f t="shared" si="36"/>
        <v>41126.6</v>
      </c>
      <c r="S151" s="41"/>
      <c r="T151" s="41">
        <f t="shared" si="37"/>
        <v>41100</v>
      </c>
      <c r="U151" s="1">
        <f t="shared" si="44"/>
        <v>49490</v>
      </c>
    </row>
    <row r="152" spans="3:21" hidden="1" outlineLevel="1">
      <c r="C152" s="6">
        <f t="shared" si="38"/>
        <v>49590</v>
      </c>
      <c r="D152" s="4">
        <f t="shared" si="41"/>
        <v>7663.75</v>
      </c>
      <c r="E152" s="5">
        <f t="shared" si="39"/>
        <v>0.36</v>
      </c>
      <c r="F152" s="5">
        <f t="shared" si="42"/>
        <v>0.15454224642064932</v>
      </c>
      <c r="G152" s="37">
        <f t="shared" si="40"/>
        <v>0.16443244143208011</v>
      </c>
      <c r="I152" s="4">
        <f t="shared" si="43"/>
        <v>7663.75</v>
      </c>
      <c r="Q152" s="38">
        <f t="shared" si="35"/>
        <v>735.65000000000009</v>
      </c>
      <c r="R152" s="41">
        <f t="shared" si="36"/>
        <v>41190.6</v>
      </c>
      <c r="S152" s="41"/>
      <c r="T152" s="41">
        <f t="shared" si="37"/>
        <v>41200</v>
      </c>
      <c r="U152" s="1">
        <f t="shared" si="44"/>
        <v>49590</v>
      </c>
    </row>
    <row r="153" spans="3:21" hidden="1" outlineLevel="1">
      <c r="C153" s="6">
        <f t="shared" si="38"/>
        <v>49690</v>
      </c>
      <c r="D153" s="4">
        <f t="shared" si="41"/>
        <v>7696.25</v>
      </c>
      <c r="E153" s="5">
        <f t="shared" si="39"/>
        <v>0.36</v>
      </c>
      <c r="F153" s="5">
        <f t="shared" si="42"/>
        <v>0.15488528879050112</v>
      </c>
      <c r="G153" s="37">
        <f t="shared" si="40"/>
        <v>0.16443244143208011</v>
      </c>
      <c r="I153" s="4">
        <f t="shared" si="43"/>
        <v>7696.25</v>
      </c>
      <c r="Q153" s="38">
        <f t="shared" si="35"/>
        <v>739.15000000000009</v>
      </c>
      <c r="R153" s="41">
        <f t="shared" si="36"/>
        <v>41254.6</v>
      </c>
      <c r="S153" s="41"/>
      <c r="T153" s="41">
        <f t="shared" si="37"/>
        <v>41300</v>
      </c>
      <c r="U153" s="1">
        <f t="shared" si="44"/>
        <v>49690</v>
      </c>
    </row>
    <row r="154" spans="3:21" hidden="1" outlineLevel="1">
      <c r="C154" s="6">
        <f t="shared" si="38"/>
        <v>49790</v>
      </c>
      <c r="D154" s="4">
        <f t="shared" si="41"/>
        <v>7728.75</v>
      </c>
      <c r="E154" s="5">
        <f t="shared" si="39"/>
        <v>0.36</v>
      </c>
      <c r="F154" s="5">
        <f t="shared" si="42"/>
        <v>0.1552269532034545</v>
      </c>
      <c r="G154" s="37">
        <f t="shared" si="40"/>
        <v>0.16443244143208011</v>
      </c>
      <c r="I154" s="4">
        <f t="shared" si="43"/>
        <v>7728.75</v>
      </c>
      <c r="Q154" s="38">
        <f t="shared" si="35"/>
        <v>742.65000000000009</v>
      </c>
      <c r="R154" s="41">
        <f t="shared" si="36"/>
        <v>41318.6</v>
      </c>
      <c r="S154" s="41"/>
      <c r="T154" s="41">
        <f t="shared" si="37"/>
        <v>41300</v>
      </c>
      <c r="U154" s="1">
        <f t="shared" si="44"/>
        <v>49790</v>
      </c>
    </row>
    <row r="155" spans="3:21" hidden="1" outlineLevel="1">
      <c r="C155" s="6">
        <f t="shared" si="38"/>
        <v>49890</v>
      </c>
      <c r="D155" s="4">
        <f t="shared" si="41"/>
        <v>7761.25</v>
      </c>
      <c r="E155" s="5">
        <f t="shared" si="39"/>
        <v>0.36</v>
      </c>
      <c r="F155" s="5">
        <f t="shared" si="42"/>
        <v>0.15556724794548005</v>
      </c>
      <c r="G155" s="37">
        <f t="shared" si="40"/>
        <v>0.16443244143208011</v>
      </c>
      <c r="I155" s="4">
        <f t="shared" si="43"/>
        <v>7761.25</v>
      </c>
      <c r="Q155" s="38">
        <f t="shared" si="35"/>
        <v>746.15000000000009</v>
      </c>
      <c r="R155" s="41">
        <f t="shared" si="36"/>
        <v>41382.6</v>
      </c>
      <c r="S155" s="41"/>
      <c r="T155" s="41">
        <f t="shared" si="37"/>
        <v>41400</v>
      </c>
      <c r="U155" s="1">
        <f t="shared" si="44"/>
        <v>49890</v>
      </c>
    </row>
    <row r="156" spans="3:21" hidden="1" outlineLevel="1">
      <c r="C156" s="6">
        <f t="shared" si="38"/>
        <v>49990</v>
      </c>
      <c r="D156" s="4">
        <f t="shared" si="41"/>
        <v>7793.75</v>
      </c>
      <c r="E156" s="5">
        <f t="shared" si="39"/>
        <v>0.36</v>
      </c>
      <c r="F156" s="5">
        <f t="shared" si="42"/>
        <v>0.15590618123624725</v>
      </c>
      <c r="G156" s="37">
        <f t="shared" si="40"/>
        <v>0.16443244143208011</v>
      </c>
      <c r="I156" s="4">
        <f t="shared" si="43"/>
        <v>7793.75</v>
      </c>
      <c r="Q156" s="38">
        <f t="shared" si="35"/>
        <v>749.65000000000009</v>
      </c>
      <c r="R156" s="41">
        <f t="shared" si="36"/>
        <v>41446.6</v>
      </c>
      <c r="S156" s="41"/>
      <c r="T156" s="41">
        <f t="shared" si="37"/>
        <v>41400</v>
      </c>
      <c r="U156" s="1">
        <f t="shared" si="44"/>
        <v>49990</v>
      </c>
    </row>
    <row r="157" spans="3:21" hidden="1" outlineLevel="1">
      <c r="C157" s="6">
        <f t="shared" si="38"/>
        <v>50090</v>
      </c>
      <c r="D157" s="4">
        <f t="shared" si="41"/>
        <v>7826.25</v>
      </c>
      <c r="E157" s="5">
        <f t="shared" si="39"/>
        <v>0.36</v>
      </c>
      <c r="F157" s="5">
        <f t="shared" si="42"/>
        <v>0.15624376122978639</v>
      </c>
      <c r="G157" s="37">
        <f t="shared" si="40"/>
        <v>0.16443244143208011</v>
      </c>
      <c r="I157" s="4">
        <f t="shared" si="43"/>
        <v>7826.25</v>
      </c>
      <c r="Q157" s="38">
        <f t="shared" si="35"/>
        <v>753.15000000000009</v>
      </c>
      <c r="R157" s="41">
        <f t="shared" si="36"/>
        <v>41510.6</v>
      </c>
      <c r="S157" s="41"/>
      <c r="T157" s="41">
        <f t="shared" si="37"/>
        <v>41500</v>
      </c>
      <c r="U157" s="1">
        <f t="shared" si="44"/>
        <v>50090</v>
      </c>
    </row>
    <row r="158" spans="3:21" hidden="1" outlineLevel="1">
      <c r="C158" s="6">
        <f t="shared" si="38"/>
        <v>50190</v>
      </c>
      <c r="D158" s="4">
        <f t="shared" si="41"/>
        <v>7858.75</v>
      </c>
      <c r="E158" s="5">
        <f t="shared" si="39"/>
        <v>0.36</v>
      </c>
      <c r="F158" s="5">
        <f t="shared" si="42"/>
        <v>0.15657999601514247</v>
      </c>
      <c r="G158" s="37">
        <f t="shared" si="40"/>
        <v>0.16443244143208011</v>
      </c>
      <c r="I158" s="4">
        <f t="shared" si="43"/>
        <v>7858.75</v>
      </c>
      <c r="Q158" s="38">
        <f t="shared" si="35"/>
        <v>756.65000000000009</v>
      </c>
      <c r="R158" s="41">
        <f t="shared" si="36"/>
        <v>41574.6</v>
      </c>
      <c r="S158" s="41"/>
      <c r="T158" s="41">
        <f t="shared" si="37"/>
        <v>41600</v>
      </c>
      <c r="U158" s="1">
        <f t="shared" si="44"/>
        <v>50190</v>
      </c>
    </row>
    <row r="159" spans="3:21" hidden="1" outlineLevel="1">
      <c r="C159" s="6">
        <f t="shared" si="38"/>
        <v>50290</v>
      </c>
      <c r="D159" s="4">
        <f t="shared" si="41"/>
        <v>7891.25</v>
      </c>
      <c r="E159" s="5">
        <f t="shared" si="39"/>
        <v>0.36</v>
      </c>
      <c r="F159" s="5">
        <f t="shared" si="42"/>
        <v>0.15691489361702127</v>
      </c>
      <c r="G159" s="37">
        <f t="shared" si="40"/>
        <v>0.16443244143208011</v>
      </c>
      <c r="I159" s="4">
        <f t="shared" si="43"/>
        <v>7891.25</v>
      </c>
      <c r="Q159" s="38">
        <f t="shared" si="35"/>
        <v>760.15000000000009</v>
      </c>
      <c r="R159" s="41">
        <f t="shared" si="36"/>
        <v>41638.6</v>
      </c>
      <c r="S159" s="41"/>
      <c r="T159" s="41">
        <f t="shared" si="37"/>
        <v>41600</v>
      </c>
      <c r="U159" s="1">
        <f t="shared" si="44"/>
        <v>50290</v>
      </c>
    </row>
    <row r="160" spans="3:21" hidden="1" outlineLevel="1">
      <c r="C160" s="6">
        <f t="shared" si="38"/>
        <v>50390</v>
      </c>
      <c r="D160" s="4">
        <f t="shared" si="41"/>
        <v>7923.75</v>
      </c>
      <c r="E160" s="5">
        <f t="shared" si="39"/>
        <v>0.36</v>
      </c>
      <c r="F160" s="5">
        <f t="shared" si="42"/>
        <v>0.15724846199642786</v>
      </c>
      <c r="G160" s="37">
        <f t="shared" si="40"/>
        <v>0.16443244143208011</v>
      </c>
      <c r="I160" s="4">
        <f t="shared" si="43"/>
        <v>7923.75</v>
      </c>
      <c r="Q160" s="38">
        <f t="shared" si="35"/>
        <v>763.65000000000009</v>
      </c>
      <c r="R160" s="41">
        <f t="shared" si="36"/>
        <v>41702.6</v>
      </c>
      <c r="S160" s="41"/>
      <c r="T160" s="41">
        <f t="shared" si="37"/>
        <v>41700</v>
      </c>
      <c r="U160" s="1">
        <f t="shared" si="44"/>
        <v>50390</v>
      </c>
    </row>
    <row r="161" spans="3:21" hidden="1" outlineLevel="1">
      <c r="C161" s="6">
        <f t="shared" si="38"/>
        <v>50490</v>
      </c>
      <c r="D161" s="4">
        <f t="shared" si="41"/>
        <v>7956.25</v>
      </c>
      <c r="E161" s="5">
        <f t="shared" si="39"/>
        <v>0.36</v>
      </c>
      <c r="F161" s="5">
        <f t="shared" si="42"/>
        <v>0.15758070905129729</v>
      </c>
      <c r="G161" s="37">
        <f t="shared" si="40"/>
        <v>0.16443244143208011</v>
      </c>
      <c r="I161" s="4">
        <f t="shared" si="43"/>
        <v>7956.25</v>
      </c>
      <c r="Q161" s="38">
        <f t="shared" si="35"/>
        <v>767.15000000000009</v>
      </c>
      <c r="R161" s="41">
        <f t="shared" si="36"/>
        <v>41766.6</v>
      </c>
      <c r="S161" s="41"/>
      <c r="T161" s="41">
        <f t="shared" si="37"/>
        <v>41800</v>
      </c>
      <c r="U161" s="1">
        <f t="shared" si="44"/>
        <v>50490</v>
      </c>
    </row>
    <row r="162" spans="3:21" hidden="1" outlineLevel="1">
      <c r="C162" s="6">
        <f t="shared" si="38"/>
        <v>50590</v>
      </c>
      <c r="D162" s="4">
        <f t="shared" si="41"/>
        <v>7988.75</v>
      </c>
      <c r="E162" s="5">
        <f t="shared" si="39"/>
        <v>0.36</v>
      </c>
      <c r="F162" s="5">
        <f t="shared" si="42"/>
        <v>0.15791164261711801</v>
      </c>
      <c r="G162" s="37">
        <f t="shared" si="40"/>
        <v>0.16443244143208011</v>
      </c>
      <c r="I162" s="4">
        <f t="shared" si="43"/>
        <v>7988.75</v>
      </c>
      <c r="Q162" s="38">
        <f t="shared" si="35"/>
        <v>770.65000000000009</v>
      </c>
      <c r="R162" s="41">
        <f t="shared" si="36"/>
        <v>41830.6</v>
      </c>
      <c r="S162" s="41"/>
      <c r="T162" s="41">
        <f t="shared" si="37"/>
        <v>41800</v>
      </c>
      <c r="U162" s="1">
        <f t="shared" si="44"/>
        <v>50590</v>
      </c>
    </row>
    <row r="163" spans="3:21" hidden="1" outlineLevel="1">
      <c r="C163" s="6">
        <f t="shared" si="38"/>
        <v>50690</v>
      </c>
      <c r="D163" s="4">
        <f t="shared" si="41"/>
        <v>8021.25</v>
      </c>
      <c r="E163" s="5">
        <f t="shared" si="39"/>
        <v>0.36</v>
      </c>
      <c r="F163" s="5">
        <f t="shared" si="42"/>
        <v>0.15824127046754785</v>
      </c>
      <c r="G163" s="37">
        <f t="shared" si="40"/>
        <v>0.16443244143208011</v>
      </c>
      <c r="I163" s="4">
        <f t="shared" si="43"/>
        <v>8021.25</v>
      </c>
      <c r="Q163" s="38">
        <f t="shared" si="35"/>
        <v>774.15000000000009</v>
      </c>
      <c r="R163" s="41">
        <f t="shared" si="36"/>
        <v>41894.6</v>
      </c>
      <c r="S163" s="41"/>
      <c r="T163" s="41">
        <f t="shared" si="37"/>
        <v>41900</v>
      </c>
      <c r="U163" s="1">
        <f t="shared" si="44"/>
        <v>50690</v>
      </c>
    </row>
    <row r="164" spans="3:21" hidden="1" outlineLevel="1">
      <c r="C164" s="6">
        <f t="shared" si="38"/>
        <v>50790</v>
      </c>
      <c r="D164" s="4">
        <f t="shared" si="41"/>
        <v>8053.75</v>
      </c>
      <c r="E164" s="5">
        <f t="shared" si="39"/>
        <v>0.36</v>
      </c>
      <c r="F164" s="5">
        <f t="shared" si="42"/>
        <v>0.15856960031502265</v>
      </c>
      <c r="G164" s="37">
        <f t="shared" si="40"/>
        <v>0.16443244143208011</v>
      </c>
      <c r="I164" s="4">
        <f t="shared" si="43"/>
        <v>8053.75</v>
      </c>
      <c r="Q164" s="38">
        <f t="shared" si="35"/>
        <v>777.65000000000009</v>
      </c>
      <c r="R164" s="41">
        <f t="shared" si="36"/>
        <v>41958.6</v>
      </c>
      <c r="S164" s="41"/>
      <c r="T164" s="41">
        <f t="shared" si="37"/>
        <v>42000</v>
      </c>
      <c r="U164" s="1">
        <f t="shared" si="44"/>
        <v>50790</v>
      </c>
    </row>
    <row r="165" spans="3:21" hidden="1" outlineLevel="1">
      <c r="C165" s="6">
        <f t="shared" si="38"/>
        <v>50890</v>
      </c>
      <c r="D165" s="4">
        <f t="shared" si="41"/>
        <v>8086.25</v>
      </c>
      <c r="E165" s="5">
        <f t="shared" si="39"/>
        <v>0.36</v>
      </c>
      <c r="F165" s="5">
        <f t="shared" si="42"/>
        <v>0.15889663981135782</v>
      </c>
      <c r="G165" s="37">
        <f t="shared" si="40"/>
        <v>0.16443244143208011</v>
      </c>
      <c r="I165" s="4">
        <f t="shared" si="43"/>
        <v>8086.25</v>
      </c>
      <c r="Q165" s="38">
        <f t="shared" si="35"/>
        <v>781.15000000000009</v>
      </c>
      <c r="R165" s="41">
        <f t="shared" si="36"/>
        <v>42022.6</v>
      </c>
      <c r="S165" s="41"/>
      <c r="T165" s="41">
        <f t="shared" si="37"/>
        <v>42000</v>
      </c>
      <c r="U165" s="1">
        <f t="shared" si="44"/>
        <v>50890</v>
      </c>
    </row>
    <row r="166" spans="3:21" hidden="1" outlineLevel="1">
      <c r="C166" s="6">
        <f t="shared" si="38"/>
        <v>50990</v>
      </c>
      <c r="D166" s="4">
        <f t="shared" si="41"/>
        <v>8118.75</v>
      </c>
      <c r="E166" s="5">
        <f t="shared" si="39"/>
        <v>0.36</v>
      </c>
      <c r="F166" s="5">
        <f t="shared" si="42"/>
        <v>0.1592223965483428</v>
      </c>
      <c r="G166" s="37">
        <f t="shared" si="40"/>
        <v>0.16443244143208011</v>
      </c>
      <c r="I166" s="4">
        <f t="shared" si="43"/>
        <v>8118.75</v>
      </c>
      <c r="Q166" s="38">
        <f t="shared" si="35"/>
        <v>784.65000000000009</v>
      </c>
      <c r="R166" s="41">
        <f t="shared" si="36"/>
        <v>42086.6</v>
      </c>
      <c r="S166" s="41"/>
      <c r="T166" s="41">
        <f t="shared" si="37"/>
        <v>42100</v>
      </c>
      <c r="U166" s="1">
        <f t="shared" si="44"/>
        <v>50990</v>
      </c>
    </row>
    <row r="167" spans="3:21" hidden="1" outlineLevel="1">
      <c r="C167" s="6">
        <f t="shared" si="38"/>
        <v>51090</v>
      </c>
      <c r="D167" s="4">
        <f t="shared" si="41"/>
        <v>8151.25</v>
      </c>
      <c r="E167" s="5">
        <f t="shared" si="39"/>
        <v>0.36</v>
      </c>
      <c r="F167" s="5">
        <f t="shared" si="42"/>
        <v>0.15954687805832843</v>
      </c>
      <c r="G167" s="37">
        <f t="shared" si="40"/>
        <v>0.16443244143208011</v>
      </c>
      <c r="I167" s="4">
        <f t="shared" si="43"/>
        <v>8151.25</v>
      </c>
      <c r="Q167" s="38">
        <f t="shared" si="35"/>
        <v>788.15000000000009</v>
      </c>
      <c r="R167" s="41">
        <f t="shared" si="36"/>
        <v>42150.6</v>
      </c>
      <c r="S167" s="41"/>
      <c r="T167" s="41">
        <f t="shared" si="37"/>
        <v>42200</v>
      </c>
      <c r="U167" s="1">
        <f t="shared" si="44"/>
        <v>51090</v>
      </c>
    </row>
    <row r="168" spans="3:21" hidden="1" outlineLevel="1">
      <c r="C168" s="6">
        <f t="shared" si="38"/>
        <v>51190</v>
      </c>
      <c r="D168" s="4">
        <f t="shared" si="41"/>
        <v>8183.75</v>
      </c>
      <c r="E168" s="5">
        <f t="shared" si="39"/>
        <v>0.36</v>
      </c>
      <c r="F168" s="5">
        <f t="shared" si="42"/>
        <v>0.15987009181480757</v>
      </c>
      <c r="G168" s="37">
        <f t="shared" si="40"/>
        <v>0.16443244143208011</v>
      </c>
      <c r="I168" s="4">
        <f t="shared" si="43"/>
        <v>8183.75</v>
      </c>
      <c r="Q168" s="38">
        <f t="shared" si="35"/>
        <v>791.65000000000009</v>
      </c>
      <c r="R168" s="41">
        <f t="shared" si="36"/>
        <v>42214.6</v>
      </c>
      <c r="S168" s="41"/>
      <c r="T168" s="41">
        <f t="shared" si="37"/>
        <v>42200</v>
      </c>
      <c r="U168" s="1">
        <f t="shared" si="44"/>
        <v>51190</v>
      </c>
    </row>
    <row r="169" spans="3:21" hidden="1" outlineLevel="1">
      <c r="C169" s="6">
        <f t="shared" si="38"/>
        <v>51290</v>
      </c>
      <c r="D169" s="4">
        <f t="shared" si="41"/>
        <v>8216.25</v>
      </c>
      <c r="E169" s="5">
        <f t="shared" si="39"/>
        <v>0.35999999999999888</v>
      </c>
      <c r="F169" s="5">
        <f t="shared" si="42"/>
        <v>0.16019204523298888</v>
      </c>
      <c r="G169" s="37">
        <f t="shared" si="40"/>
        <v>0.16443244143208011</v>
      </c>
      <c r="I169" s="4">
        <f t="shared" si="43"/>
        <v>8216.25</v>
      </c>
      <c r="Q169" s="38">
        <f t="shared" ref="Q169:Q232" si="45">(IF(C169&gt;26668,(C169*2%),(MAX(0,(    (C169-21335)*10%   )))))-  (  MIN(IF(C169&lt;66667,(445-((C169-37000)*1.5%)),0),445)  )</f>
        <v>795.15</v>
      </c>
      <c r="R169" s="41">
        <f t="shared" ref="R169:R232" si="46">C169-D169-Q169</f>
        <v>42278.6</v>
      </c>
      <c r="S169" s="41"/>
      <c r="T169" s="41">
        <f t="shared" ref="T169:T200" si="47">ROUND(R169/100,0)*100</f>
        <v>42300</v>
      </c>
      <c r="U169" s="1">
        <f t="shared" si="44"/>
        <v>51290</v>
      </c>
    </row>
    <row r="170" spans="3:21" hidden="1" outlineLevel="1">
      <c r="C170" s="6">
        <f t="shared" ref="C170:C177" si="48">C169+100</f>
        <v>51390</v>
      </c>
      <c r="D170" s="4">
        <f t="shared" ref="D170:D216" si="49">I170</f>
        <v>8248.75</v>
      </c>
      <c r="E170" s="5">
        <f t="shared" ref="E170:E233" si="50">(D170-D169+Q170-Q169)/(C170-C169)</f>
        <v>0.36</v>
      </c>
      <c r="F170" s="5">
        <f t="shared" ref="F170:F177" si="51">D170/C170</f>
        <v>0.16051274567036389</v>
      </c>
      <c r="G170" s="37">
        <f t="shared" si="40"/>
        <v>0.16443244143208011</v>
      </c>
      <c r="I170" s="4">
        <f t="shared" ref="I170:I216" si="52">IF(C170&lt;$J$29,0,IF(C170&lt;$J$30,(C170-$J$29)*$K$30,IF(C170&lt;$J$31,(((C170-$J$30)*$K$31)+$L$31),IF(C170&lt;$J$32,((C170-$J$31)*$K$32)+$L$32,(((C170-$J$32)*$K$33)+$L$33)))))</f>
        <v>8248.75</v>
      </c>
      <c r="Q170" s="38">
        <f t="shared" si="45"/>
        <v>798.65</v>
      </c>
      <c r="R170" s="41">
        <f t="shared" si="46"/>
        <v>42342.6</v>
      </c>
      <c r="S170" s="41"/>
      <c r="T170" s="41">
        <f t="shared" si="47"/>
        <v>42300</v>
      </c>
      <c r="U170" s="1">
        <f t="shared" ref="U170:U216" si="53">C170</f>
        <v>51390</v>
      </c>
    </row>
    <row r="171" spans="3:21" hidden="1" outlineLevel="1">
      <c r="C171" s="6">
        <f t="shared" si="48"/>
        <v>51490</v>
      </c>
      <c r="D171" s="4">
        <f t="shared" si="49"/>
        <v>8281.25</v>
      </c>
      <c r="E171" s="5">
        <f t="shared" si="50"/>
        <v>0.36</v>
      </c>
      <c r="F171" s="5">
        <f t="shared" si="51"/>
        <v>0.16083220042726742</v>
      </c>
      <c r="G171" s="37">
        <f t="shared" si="40"/>
        <v>0.16443244143208011</v>
      </c>
      <c r="I171" s="4">
        <f t="shared" si="52"/>
        <v>8281.25</v>
      </c>
      <c r="Q171" s="38">
        <f t="shared" si="45"/>
        <v>802.15</v>
      </c>
      <c r="R171" s="41">
        <f t="shared" si="46"/>
        <v>42406.6</v>
      </c>
      <c r="S171" s="41"/>
      <c r="T171" s="41">
        <f t="shared" si="47"/>
        <v>42400</v>
      </c>
      <c r="U171" s="1">
        <f t="shared" si="53"/>
        <v>51490</v>
      </c>
    </row>
    <row r="172" spans="3:21" hidden="1" outlineLevel="1">
      <c r="C172" s="6">
        <f t="shared" si="48"/>
        <v>51590</v>
      </c>
      <c r="D172" s="4">
        <f t="shared" si="49"/>
        <v>8313.75</v>
      </c>
      <c r="E172" s="5">
        <f t="shared" si="50"/>
        <v>0.36</v>
      </c>
      <c r="F172" s="5">
        <f t="shared" si="51"/>
        <v>0.16115041674743166</v>
      </c>
      <c r="G172" s="37">
        <f t="shared" si="40"/>
        <v>0.16443244143208011</v>
      </c>
      <c r="I172" s="4">
        <f t="shared" si="52"/>
        <v>8313.75</v>
      </c>
      <c r="Q172" s="38">
        <f t="shared" si="45"/>
        <v>805.65</v>
      </c>
      <c r="R172" s="41">
        <f t="shared" si="46"/>
        <v>42470.6</v>
      </c>
      <c r="S172" s="41"/>
      <c r="T172" s="41">
        <f t="shared" si="47"/>
        <v>42500</v>
      </c>
      <c r="U172" s="1">
        <f t="shared" si="53"/>
        <v>51590</v>
      </c>
    </row>
    <row r="173" spans="3:21" hidden="1" outlineLevel="1">
      <c r="C173" s="6">
        <f t="shared" si="48"/>
        <v>51690</v>
      </c>
      <c r="D173" s="4">
        <f t="shared" si="49"/>
        <v>8346.25</v>
      </c>
      <c r="E173" s="5">
        <f t="shared" si="50"/>
        <v>0.36</v>
      </c>
      <c r="F173" s="5">
        <f t="shared" si="51"/>
        <v>0.16146740181853356</v>
      </c>
      <c r="G173" s="37">
        <f t="shared" si="40"/>
        <v>0.16443244143208011</v>
      </c>
      <c r="I173" s="4">
        <f t="shared" si="52"/>
        <v>8346.25</v>
      </c>
      <c r="Q173" s="38">
        <f t="shared" si="45"/>
        <v>809.15</v>
      </c>
      <c r="R173" s="41">
        <f t="shared" si="46"/>
        <v>42534.6</v>
      </c>
      <c r="S173" s="41"/>
      <c r="T173" s="41">
        <f t="shared" si="47"/>
        <v>42500</v>
      </c>
      <c r="U173" s="1">
        <f t="shared" si="53"/>
        <v>51690</v>
      </c>
    </row>
    <row r="174" spans="3:21" hidden="1" outlineLevel="1">
      <c r="C174" s="6">
        <f t="shared" si="48"/>
        <v>51790</v>
      </c>
      <c r="D174" s="4">
        <f t="shared" si="49"/>
        <v>8378.75</v>
      </c>
      <c r="E174" s="5">
        <f t="shared" si="50"/>
        <v>0.36</v>
      </c>
      <c r="F174" s="5">
        <f t="shared" si="51"/>
        <v>0.16178316277273605</v>
      </c>
      <c r="G174" s="37">
        <f t="shared" si="40"/>
        <v>0.16443244143208011</v>
      </c>
      <c r="I174" s="4">
        <f t="shared" si="52"/>
        <v>8378.75</v>
      </c>
      <c r="Q174" s="38">
        <f t="shared" si="45"/>
        <v>812.65</v>
      </c>
      <c r="R174" s="41">
        <f t="shared" si="46"/>
        <v>42598.6</v>
      </c>
      <c r="S174" s="41"/>
      <c r="T174" s="41">
        <f t="shared" si="47"/>
        <v>42600</v>
      </c>
      <c r="U174" s="1">
        <f t="shared" si="53"/>
        <v>51790</v>
      </c>
    </row>
    <row r="175" spans="3:21" hidden="1" outlineLevel="1">
      <c r="C175" s="6">
        <f t="shared" si="48"/>
        <v>51890</v>
      </c>
      <c r="D175" s="4">
        <f t="shared" si="49"/>
        <v>8411.25</v>
      </c>
      <c r="E175" s="5">
        <f t="shared" si="50"/>
        <v>0.36</v>
      </c>
      <c r="F175" s="5">
        <f t="shared" si="51"/>
        <v>0.16209770668722298</v>
      </c>
      <c r="G175" s="37">
        <f t="shared" si="40"/>
        <v>0.16443244143208011</v>
      </c>
      <c r="I175" s="4">
        <f t="shared" si="52"/>
        <v>8411.25</v>
      </c>
      <c r="Q175" s="38">
        <f t="shared" si="45"/>
        <v>816.15</v>
      </c>
      <c r="R175" s="41">
        <f t="shared" si="46"/>
        <v>42662.6</v>
      </c>
      <c r="S175" s="41"/>
      <c r="T175" s="41">
        <f t="shared" si="47"/>
        <v>42700</v>
      </c>
      <c r="U175" s="1">
        <f t="shared" si="53"/>
        <v>51890</v>
      </c>
    </row>
    <row r="176" spans="3:21" hidden="1" outlineLevel="1">
      <c r="C176" s="6">
        <f t="shared" si="48"/>
        <v>51990</v>
      </c>
      <c r="D176" s="4">
        <f t="shared" si="49"/>
        <v>8443.75</v>
      </c>
      <c r="E176" s="5">
        <f t="shared" si="50"/>
        <v>0.36</v>
      </c>
      <c r="F176" s="5">
        <f t="shared" si="51"/>
        <v>0.16241104058472783</v>
      </c>
      <c r="G176" s="37">
        <f t="shared" si="40"/>
        <v>0.16443244143208011</v>
      </c>
      <c r="I176" s="4">
        <f t="shared" si="52"/>
        <v>8443.75</v>
      </c>
      <c r="Q176" s="38">
        <f t="shared" si="45"/>
        <v>819.65</v>
      </c>
      <c r="R176" s="41">
        <f t="shared" si="46"/>
        <v>42726.6</v>
      </c>
      <c r="S176" s="41"/>
      <c r="T176" s="41">
        <f t="shared" si="47"/>
        <v>42700</v>
      </c>
      <c r="U176" s="1">
        <f t="shared" si="53"/>
        <v>51990</v>
      </c>
    </row>
    <row r="177" spans="3:21" hidden="1" outlineLevel="1">
      <c r="C177" s="6">
        <f t="shared" si="48"/>
        <v>52090</v>
      </c>
      <c r="D177" s="4">
        <f t="shared" si="49"/>
        <v>8476.25</v>
      </c>
      <c r="E177" s="5">
        <f t="shared" si="50"/>
        <v>0.36</v>
      </c>
      <c r="F177" s="5">
        <f t="shared" si="51"/>
        <v>0.16272317143405643</v>
      </c>
      <c r="G177" s="37">
        <f t="shared" si="40"/>
        <v>0.16443244143208011</v>
      </c>
      <c r="I177" s="4">
        <f t="shared" si="52"/>
        <v>8476.25</v>
      </c>
      <c r="Q177" s="38">
        <f t="shared" si="45"/>
        <v>823.15</v>
      </c>
      <c r="R177" s="41">
        <f t="shared" si="46"/>
        <v>42790.6</v>
      </c>
      <c r="S177" s="41"/>
      <c r="T177" s="41">
        <f t="shared" si="47"/>
        <v>42800</v>
      </c>
      <c r="U177" s="1">
        <f t="shared" si="53"/>
        <v>52090</v>
      </c>
    </row>
    <row r="178" spans="3:21" hidden="1" outlineLevel="1">
      <c r="C178" s="6">
        <f t="shared" ref="C178:C213" si="54">C177+100</f>
        <v>52190</v>
      </c>
      <c r="D178" s="4">
        <f t="shared" si="49"/>
        <v>8508.75</v>
      </c>
      <c r="E178" s="5">
        <f t="shared" si="50"/>
        <v>0.36</v>
      </c>
      <c r="F178" s="5">
        <f t="shared" ref="F178:F213" si="55">D178/C178</f>
        <v>0.16303410615060357</v>
      </c>
      <c r="G178" s="37">
        <f t="shared" si="40"/>
        <v>0.16443244143208011</v>
      </c>
      <c r="I178" s="4">
        <f t="shared" si="52"/>
        <v>8508.75</v>
      </c>
      <c r="Q178" s="38">
        <f t="shared" si="45"/>
        <v>826.65</v>
      </c>
      <c r="R178" s="41">
        <f t="shared" si="46"/>
        <v>42854.6</v>
      </c>
      <c r="S178" s="41"/>
      <c r="T178" s="41">
        <f t="shared" si="47"/>
        <v>42900</v>
      </c>
      <c r="U178" s="1">
        <f t="shared" si="53"/>
        <v>52190</v>
      </c>
    </row>
    <row r="179" spans="3:21" hidden="1" outlineLevel="1">
      <c r="C179" s="6">
        <f t="shared" si="54"/>
        <v>52290</v>
      </c>
      <c r="D179" s="4">
        <f t="shared" si="49"/>
        <v>8541.25</v>
      </c>
      <c r="E179" s="5">
        <f t="shared" si="50"/>
        <v>0.36</v>
      </c>
      <c r="F179" s="5">
        <f t="shared" si="55"/>
        <v>0.16334385159686365</v>
      </c>
      <c r="G179" s="37">
        <f t="shared" si="40"/>
        <v>0.16443244143208011</v>
      </c>
      <c r="I179" s="4">
        <f t="shared" si="52"/>
        <v>8541.25</v>
      </c>
      <c r="Q179" s="38">
        <f t="shared" si="45"/>
        <v>830.15</v>
      </c>
      <c r="R179" s="41">
        <f t="shared" si="46"/>
        <v>42918.6</v>
      </c>
      <c r="S179" s="41"/>
      <c r="T179" s="41">
        <f t="shared" si="47"/>
        <v>42900</v>
      </c>
      <c r="U179" s="1">
        <f t="shared" si="53"/>
        <v>52290</v>
      </c>
    </row>
    <row r="180" spans="3:21" hidden="1" outlineLevel="1">
      <c r="C180" s="6">
        <f t="shared" si="54"/>
        <v>52390</v>
      </c>
      <c r="D180" s="4">
        <f t="shared" si="49"/>
        <v>8573.75</v>
      </c>
      <c r="E180" s="5">
        <f t="shared" si="50"/>
        <v>0.36</v>
      </c>
      <c r="F180" s="5">
        <f t="shared" si="55"/>
        <v>0.16365241458293567</v>
      </c>
      <c r="G180" s="37">
        <f t="shared" si="40"/>
        <v>0.16443244143208011</v>
      </c>
      <c r="I180" s="4">
        <f t="shared" si="52"/>
        <v>8573.75</v>
      </c>
      <c r="Q180" s="38">
        <f t="shared" si="45"/>
        <v>833.65</v>
      </c>
      <c r="R180" s="41">
        <f t="shared" si="46"/>
        <v>42982.6</v>
      </c>
      <c r="S180" s="41"/>
      <c r="T180" s="41">
        <f t="shared" si="47"/>
        <v>43000</v>
      </c>
      <c r="U180" s="1">
        <f t="shared" si="53"/>
        <v>52390</v>
      </c>
    </row>
    <row r="181" spans="3:21" hidden="1" outlineLevel="1">
      <c r="C181" s="6">
        <f t="shared" si="54"/>
        <v>52490</v>
      </c>
      <c r="D181" s="4">
        <f t="shared" si="49"/>
        <v>8606.25</v>
      </c>
      <c r="E181" s="5">
        <f t="shared" si="50"/>
        <v>0.36</v>
      </c>
      <c r="F181" s="5">
        <f t="shared" si="55"/>
        <v>0.1639598018670223</v>
      </c>
      <c r="G181" s="37">
        <f t="shared" si="40"/>
        <v>0.16443244143208011</v>
      </c>
      <c r="I181" s="4">
        <f t="shared" si="52"/>
        <v>8606.25</v>
      </c>
      <c r="Q181" s="38">
        <f t="shared" si="45"/>
        <v>837.15</v>
      </c>
      <c r="R181" s="41">
        <f t="shared" si="46"/>
        <v>43046.6</v>
      </c>
      <c r="S181" s="41"/>
      <c r="T181" s="41">
        <f t="shared" si="47"/>
        <v>43000</v>
      </c>
      <c r="U181" s="1">
        <f t="shared" si="53"/>
        <v>52490</v>
      </c>
    </row>
    <row r="182" spans="3:21" hidden="1" outlineLevel="1">
      <c r="C182" s="6">
        <f t="shared" si="54"/>
        <v>52590</v>
      </c>
      <c r="D182" s="4">
        <f t="shared" si="49"/>
        <v>8638.75</v>
      </c>
      <c r="E182" s="5">
        <f t="shared" si="50"/>
        <v>0.36</v>
      </c>
      <c r="F182" s="5">
        <f t="shared" si="55"/>
        <v>0.16426602015592318</v>
      </c>
      <c r="G182" s="37">
        <f t="shared" si="40"/>
        <v>0.16443244143208011</v>
      </c>
      <c r="I182" s="4">
        <f t="shared" si="52"/>
        <v>8638.75</v>
      </c>
      <c r="Q182" s="38">
        <f t="shared" si="45"/>
        <v>840.65</v>
      </c>
      <c r="R182" s="41">
        <f t="shared" si="46"/>
        <v>43110.6</v>
      </c>
      <c r="S182" s="41"/>
      <c r="T182" s="41">
        <f t="shared" si="47"/>
        <v>43100</v>
      </c>
      <c r="U182" s="1">
        <f t="shared" si="53"/>
        <v>52590</v>
      </c>
    </row>
    <row r="183" spans="3:21" hidden="1" outlineLevel="1">
      <c r="C183" s="6">
        <f t="shared" si="54"/>
        <v>52690</v>
      </c>
      <c r="D183" s="4">
        <f t="shared" si="49"/>
        <v>8671.25</v>
      </c>
      <c r="E183" s="5">
        <f t="shared" si="50"/>
        <v>0.36</v>
      </c>
      <c r="F183" s="5">
        <f t="shared" si="55"/>
        <v>0.16457107610552288</v>
      </c>
      <c r="G183" s="37">
        <f t="shared" si="40"/>
        <v>0.16443244143208011</v>
      </c>
      <c r="I183" s="4">
        <f t="shared" si="52"/>
        <v>8671.25</v>
      </c>
      <c r="Q183" s="38">
        <f t="shared" si="45"/>
        <v>844.15</v>
      </c>
      <c r="R183" s="41">
        <f t="shared" si="46"/>
        <v>43174.6</v>
      </c>
      <c r="S183" s="41"/>
      <c r="T183" s="41">
        <f t="shared" si="47"/>
        <v>43200</v>
      </c>
      <c r="U183" s="1">
        <f t="shared" si="53"/>
        <v>52690</v>
      </c>
    </row>
    <row r="184" spans="3:21" hidden="1" outlineLevel="1">
      <c r="C184" s="6">
        <f t="shared" si="54"/>
        <v>52790</v>
      </c>
      <c r="D184" s="4">
        <f t="shared" si="49"/>
        <v>8703.75</v>
      </c>
      <c r="E184" s="5">
        <f t="shared" si="50"/>
        <v>0.36</v>
      </c>
      <c r="F184" s="5">
        <f t="shared" si="55"/>
        <v>0.16487497632127296</v>
      </c>
      <c r="G184" s="37">
        <f t="shared" si="40"/>
        <v>0.16443244143208011</v>
      </c>
      <c r="I184" s="4">
        <f t="shared" si="52"/>
        <v>8703.75</v>
      </c>
      <c r="Q184" s="38">
        <f t="shared" si="45"/>
        <v>847.65</v>
      </c>
      <c r="R184" s="41">
        <f t="shared" si="46"/>
        <v>43238.6</v>
      </c>
      <c r="S184" s="41"/>
      <c r="T184" s="41">
        <f t="shared" si="47"/>
        <v>43200</v>
      </c>
      <c r="U184" s="1">
        <f t="shared" si="53"/>
        <v>52790</v>
      </c>
    </row>
    <row r="185" spans="3:21" hidden="1" outlineLevel="1">
      <c r="C185" s="6">
        <f t="shared" si="54"/>
        <v>52890</v>
      </c>
      <c r="D185" s="4">
        <f t="shared" si="49"/>
        <v>8736.25</v>
      </c>
      <c r="E185" s="5">
        <f t="shared" si="50"/>
        <v>0.36</v>
      </c>
      <c r="F185" s="5">
        <f t="shared" si="55"/>
        <v>0.16517772735866892</v>
      </c>
      <c r="G185" s="37">
        <f t="shared" si="40"/>
        <v>0.16443244143208011</v>
      </c>
      <c r="I185" s="4">
        <f t="shared" si="52"/>
        <v>8736.25</v>
      </c>
      <c r="Q185" s="38">
        <f t="shared" si="45"/>
        <v>851.15</v>
      </c>
      <c r="R185" s="41">
        <f t="shared" si="46"/>
        <v>43302.6</v>
      </c>
      <c r="S185" s="41"/>
      <c r="T185" s="41">
        <f t="shared" si="47"/>
        <v>43300</v>
      </c>
      <c r="U185" s="1">
        <f t="shared" si="53"/>
        <v>52890</v>
      </c>
    </row>
    <row r="186" spans="3:21" hidden="1" outlineLevel="1">
      <c r="C186" s="6">
        <f t="shared" si="54"/>
        <v>52990</v>
      </c>
      <c r="D186" s="4">
        <f t="shared" si="49"/>
        <v>8768.75</v>
      </c>
      <c r="E186" s="5">
        <f t="shared" si="50"/>
        <v>0.36</v>
      </c>
      <c r="F186" s="5">
        <f t="shared" si="55"/>
        <v>0.16547933572372145</v>
      </c>
      <c r="G186" s="37">
        <f t="shared" si="40"/>
        <v>0.16443244143208011</v>
      </c>
      <c r="I186" s="4">
        <f t="shared" si="52"/>
        <v>8768.75</v>
      </c>
      <c r="Q186" s="38">
        <f t="shared" si="45"/>
        <v>854.65</v>
      </c>
      <c r="R186" s="41">
        <f t="shared" si="46"/>
        <v>43366.6</v>
      </c>
      <c r="S186" s="41"/>
      <c r="T186" s="41">
        <f t="shared" si="47"/>
        <v>43400</v>
      </c>
      <c r="U186" s="1">
        <f t="shared" si="53"/>
        <v>52990</v>
      </c>
    </row>
    <row r="187" spans="3:21" hidden="1" outlineLevel="1">
      <c r="C187" s="6">
        <f t="shared" si="54"/>
        <v>53090</v>
      </c>
      <c r="D187" s="4">
        <f t="shared" si="49"/>
        <v>8801.25</v>
      </c>
      <c r="E187" s="5">
        <f t="shared" si="50"/>
        <v>0.36</v>
      </c>
      <c r="F187" s="5">
        <f t="shared" si="55"/>
        <v>0.1657798078734225</v>
      </c>
      <c r="G187" s="37">
        <f t="shared" si="40"/>
        <v>0.16443244143208011</v>
      </c>
      <c r="I187" s="4">
        <f t="shared" si="52"/>
        <v>8801.25</v>
      </c>
      <c r="Q187" s="38">
        <f t="shared" si="45"/>
        <v>858.15</v>
      </c>
      <c r="R187" s="41">
        <f t="shared" si="46"/>
        <v>43430.6</v>
      </c>
      <c r="S187" s="41"/>
      <c r="T187" s="41">
        <f t="shared" si="47"/>
        <v>43400</v>
      </c>
      <c r="U187" s="1">
        <f t="shared" si="53"/>
        <v>53090</v>
      </c>
    </row>
    <row r="188" spans="3:21" hidden="1" outlineLevel="1">
      <c r="C188" s="6">
        <f t="shared" si="54"/>
        <v>53190</v>
      </c>
      <c r="D188" s="4">
        <f t="shared" si="49"/>
        <v>8833.75</v>
      </c>
      <c r="E188" s="5">
        <f t="shared" si="50"/>
        <v>0.36</v>
      </c>
      <c r="F188" s="5">
        <f t="shared" si="55"/>
        <v>0.16607915021620606</v>
      </c>
      <c r="G188" s="37">
        <f t="shared" si="40"/>
        <v>0.16443244143208011</v>
      </c>
      <c r="I188" s="4">
        <f t="shared" si="52"/>
        <v>8833.75</v>
      </c>
      <c r="Q188" s="38">
        <f t="shared" si="45"/>
        <v>861.65</v>
      </c>
      <c r="R188" s="41">
        <f t="shared" si="46"/>
        <v>43494.6</v>
      </c>
      <c r="S188" s="41"/>
      <c r="T188" s="41">
        <f t="shared" si="47"/>
        <v>43500</v>
      </c>
      <c r="U188" s="1">
        <f t="shared" si="53"/>
        <v>53190</v>
      </c>
    </row>
    <row r="189" spans="3:21" hidden="1" outlineLevel="1">
      <c r="C189" s="6">
        <f t="shared" si="54"/>
        <v>53290</v>
      </c>
      <c r="D189" s="4">
        <f t="shared" si="49"/>
        <v>8866.25</v>
      </c>
      <c r="E189" s="5">
        <f t="shared" si="50"/>
        <v>0.36</v>
      </c>
      <c r="F189" s="5">
        <f t="shared" si="55"/>
        <v>0.16637736911240383</v>
      </c>
      <c r="G189" s="37">
        <f t="shared" si="40"/>
        <v>0.16443244143208011</v>
      </c>
      <c r="I189" s="4">
        <f t="shared" si="52"/>
        <v>8866.25</v>
      </c>
      <c r="Q189" s="38">
        <f t="shared" si="45"/>
        <v>865.15</v>
      </c>
      <c r="R189" s="41">
        <f t="shared" si="46"/>
        <v>43558.6</v>
      </c>
      <c r="S189" s="41"/>
      <c r="T189" s="41">
        <f t="shared" si="47"/>
        <v>43600</v>
      </c>
      <c r="U189" s="1">
        <f t="shared" si="53"/>
        <v>53290</v>
      </c>
    </row>
    <row r="190" spans="3:21" hidden="1" outlineLevel="1">
      <c r="C190" s="6">
        <f t="shared" si="54"/>
        <v>53390</v>
      </c>
      <c r="D190" s="4">
        <f t="shared" si="49"/>
        <v>8898.75</v>
      </c>
      <c r="E190" s="5">
        <f t="shared" si="50"/>
        <v>0.36</v>
      </c>
      <c r="F190" s="5">
        <f t="shared" si="55"/>
        <v>0.16667447087469564</v>
      </c>
      <c r="G190" s="37">
        <f t="shared" si="40"/>
        <v>0.16443244143208011</v>
      </c>
      <c r="I190" s="4">
        <f t="shared" si="52"/>
        <v>8898.75</v>
      </c>
      <c r="Q190" s="38">
        <f t="shared" si="45"/>
        <v>868.65</v>
      </c>
      <c r="R190" s="41">
        <f t="shared" si="46"/>
        <v>43622.6</v>
      </c>
      <c r="S190" s="41"/>
      <c r="T190" s="41">
        <f t="shared" si="47"/>
        <v>43600</v>
      </c>
      <c r="U190" s="1">
        <f t="shared" si="53"/>
        <v>53390</v>
      </c>
    </row>
    <row r="191" spans="3:21" hidden="1" outlineLevel="1">
      <c r="C191" s="6">
        <f t="shared" si="54"/>
        <v>53490</v>
      </c>
      <c r="D191" s="4">
        <f t="shared" si="49"/>
        <v>8931.25</v>
      </c>
      <c r="E191" s="5">
        <f t="shared" si="50"/>
        <v>0.36</v>
      </c>
      <c r="F191" s="5">
        <f t="shared" si="55"/>
        <v>0.16697046176855487</v>
      </c>
      <c r="G191" s="37">
        <f t="shared" si="40"/>
        <v>0.16443244143208011</v>
      </c>
      <c r="I191" s="4">
        <f t="shared" si="52"/>
        <v>8931.25</v>
      </c>
      <c r="Q191" s="38">
        <f t="shared" si="45"/>
        <v>872.15</v>
      </c>
      <c r="R191" s="41">
        <f t="shared" si="46"/>
        <v>43686.6</v>
      </c>
      <c r="S191" s="41"/>
      <c r="T191" s="41">
        <f t="shared" si="47"/>
        <v>43700</v>
      </c>
      <c r="U191" s="1">
        <f t="shared" si="53"/>
        <v>53490</v>
      </c>
    </row>
    <row r="192" spans="3:21" hidden="1" outlineLevel="1">
      <c r="C192" s="6">
        <f t="shared" si="54"/>
        <v>53590</v>
      </c>
      <c r="D192" s="4">
        <f t="shared" si="49"/>
        <v>8963.75</v>
      </c>
      <c r="E192" s="5">
        <f t="shared" si="50"/>
        <v>0.36</v>
      </c>
      <c r="F192" s="5">
        <f t="shared" si="55"/>
        <v>0.16726534801268894</v>
      </c>
      <c r="G192" s="37">
        <f t="shared" si="40"/>
        <v>0.16443244143208011</v>
      </c>
      <c r="I192" s="4">
        <f t="shared" si="52"/>
        <v>8963.75</v>
      </c>
      <c r="Q192" s="38">
        <f t="shared" si="45"/>
        <v>875.65</v>
      </c>
      <c r="R192" s="41">
        <f t="shared" si="46"/>
        <v>43750.6</v>
      </c>
      <c r="S192" s="41"/>
      <c r="T192" s="41">
        <f t="shared" si="47"/>
        <v>43800</v>
      </c>
      <c r="U192" s="1">
        <f t="shared" si="53"/>
        <v>53590</v>
      </c>
    </row>
    <row r="193" spans="3:21" hidden="1" outlineLevel="1">
      <c r="C193" s="6">
        <f t="shared" si="54"/>
        <v>53690</v>
      </c>
      <c r="D193" s="4">
        <f t="shared" si="49"/>
        <v>8996.25</v>
      </c>
      <c r="E193" s="5">
        <f t="shared" si="50"/>
        <v>0.36</v>
      </c>
      <c r="F193" s="5">
        <f t="shared" si="55"/>
        <v>0.16755913577947476</v>
      </c>
      <c r="G193" s="37">
        <f t="shared" si="40"/>
        <v>0.16443244143208011</v>
      </c>
      <c r="I193" s="4">
        <f t="shared" si="52"/>
        <v>8996.25</v>
      </c>
      <c r="Q193" s="38">
        <f t="shared" si="45"/>
        <v>879.15</v>
      </c>
      <c r="R193" s="41">
        <f t="shared" si="46"/>
        <v>43814.6</v>
      </c>
      <c r="S193" s="41"/>
      <c r="T193" s="41">
        <f t="shared" si="47"/>
        <v>43800</v>
      </c>
      <c r="U193" s="1">
        <f t="shared" si="53"/>
        <v>53690</v>
      </c>
    </row>
    <row r="194" spans="3:21" hidden="1" outlineLevel="1">
      <c r="C194" s="6">
        <f t="shared" si="54"/>
        <v>53790</v>
      </c>
      <c r="D194" s="4">
        <f t="shared" si="49"/>
        <v>9028.75</v>
      </c>
      <c r="E194" s="5">
        <f t="shared" si="50"/>
        <v>0.36</v>
      </c>
      <c r="F194" s="5">
        <f t="shared" si="55"/>
        <v>0.16785183119538949</v>
      </c>
      <c r="G194" s="37">
        <f t="shared" si="40"/>
        <v>0.16443244143208011</v>
      </c>
      <c r="I194" s="4">
        <f t="shared" si="52"/>
        <v>9028.75</v>
      </c>
      <c r="Q194" s="38">
        <f t="shared" si="45"/>
        <v>882.65</v>
      </c>
      <c r="R194" s="41">
        <f t="shared" si="46"/>
        <v>43878.6</v>
      </c>
      <c r="S194" s="41"/>
      <c r="T194" s="41">
        <f t="shared" si="47"/>
        <v>43900</v>
      </c>
      <c r="U194" s="1">
        <f t="shared" si="53"/>
        <v>53790</v>
      </c>
    </row>
    <row r="195" spans="3:21" hidden="1" outlineLevel="1">
      <c r="C195" s="6">
        <f t="shared" si="54"/>
        <v>53890</v>
      </c>
      <c r="D195" s="4">
        <f t="shared" si="49"/>
        <v>9061.25</v>
      </c>
      <c r="E195" s="5">
        <f t="shared" si="50"/>
        <v>0.36</v>
      </c>
      <c r="F195" s="5">
        <f t="shared" si="55"/>
        <v>0.16814344034143625</v>
      </c>
      <c r="G195" s="37">
        <f t="shared" si="40"/>
        <v>0.16443244143208011</v>
      </c>
      <c r="I195" s="4">
        <f t="shared" si="52"/>
        <v>9061.25</v>
      </c>
      <c r="Q195" s="38">
        <f t="shared" si="45"/>
        <v>886.15</v>
      </c>
      <c r="R195" s="41">
        <f t="shared" si="46"/>
        <v>43942.6</v>
      </c>
      <c r="S195" s="41"/>
      <c r="T195" s="41">
        <f t="shared" si="47"/>
        <v>43900</v>
      </c>
      <c r="U195" s="1">
        <f t="shared" si="53"/>
        <v>53890</v>
      </c>
    </row>
    <row r="196" spans="3:21" hidden="1" outlineLevel="1">
      <c r="C196" s="6">
        <f t="shared" si="54"/>
        <v>53990</v>
      </c>
      <c r="D196" s="4">
        <f t="shared" si="49"/>
        <v>9093.75</v>
      </c>
      <c r="E196" s="5">
        <f t="shared" si="50"/>
        <v>0.36</v>
      </c>
      <c r="F196" s="5">
        <f t="shared" si="55"/>
        <v>0.16843396925356546</v>
      </c>
      <c r="G196" s="37">
        <f t="shared" si="40"/>
        <v>0.16443244143208011</v>
      </c>
      <c r="I196" s="4">
        <f t="shared" si="52"/>
        <v>9093.75</v>
      </c>
      <c r="Q196" s="38">
        <f t="shared" si="45"/>
        <v>889.65</v>
      </c>
      <c r="R196" s="41">
        <f t="shared" si="46"/>
        <v>44006.6</v>
      </c>
      <c r="S196" s="41"/>
      <c r="T196" s="41">
        <f t="shared" si="47"/>
        <v>44000</v>
      </c>
      <c r="U196" s="1">
        <f t="shared" si="53"/>
        <v>53990</v>
      </c>
    </row>
    <row r="197" spans="3:21" hidden="1" outlineLevel="1">
      <c r="C197" s="6">
        <f t="shared" si="54"/>
        <v>54090</v>
      </c>
      <c r="D197" s="4">
        <f t="shared" si="49"/>
        <v>9126.25</v>
      </c>
      <c r="E197" s="5">
        <f t="shared" si="50"/>
        <v>0.35999999999999888</v>
      </c>
      <c r="F197" s="5">
        <f t="shared" si="55"/>
        <v>0.16872342392309114</v>
      </c>
      <c r="G197" s="37">
        <f t="shared" si="40"/>
        <v>0.16443244143208011</v>
      </c>
      <c r="I197" s="4">
        <f t="shared" si="52"/>
        <v>9126.25</v>
      </c>
      <c r="Q197" s="38">
        <f t="shared" si="45"/>
        <v>893.14999999999986</v>
      </c>
      <c r="R197" s="41">
        <f t="shared" si="46"/>
        <v>44070.6</v>
      </c>
      <c r="S197" s="41"/>
      <c r="T197" s="41">
        <f t="shared" si="47"/>
        <v>44100</v>
      </c>
      <c r="U197" s="1">
        <f t="shared" si="53"/>
        <v>54090</v>
      </c>
    </row>
    <row r="198" spans="3:21" hidden="1" outlineLevel="1">
      <c r="C198" s="6">
        <f t="shared" si="54"/>
        <v>54190</v>
      </c>
      <c r="D198" s="4">
        <f t="shared" si="49"/>
        <v>9158.75</v>
      </c>
      <c r="E198" s="5">
        <f t="shared" si="50"/>
        <v>0.36</v>
      </c>
      <c r="F198" s="5">
        <f t="shared" si="55"/>
        <v>0.1690118102971028</v>
      </c>
      <c r="G198" s="37">
        <f t="shared" si="40"/>
        <v>0.16443244143208011</v>
      </c>
      <c r="I198" s="4">
        <f t="shared" si="52"/>
        <v>9158.75</v>
      </c>
      <c r="Q198" s="38">
        <f t="shared" si="45"/>
        <v>896.64999999999986</v>
      </c>
      <c r="R198" s="41">
        <f t="shared" si="46"/>
        <v>44134.6</v>
      </c>
      <c r="S198" s="41"/>
      <c r="T198" s="41">
        <f t="shared" si="47"/>
        <v>44100</v>
      </c>
      <c r="U198" s="1">
        <f t="shared" si="53"/>
        <v>54190</v>
      </c>
    </row>
    <row r="199" spans="3:21" hidden="1" outlineLevel="1">
      <c r="C199" s="6">
        <f t="shared" si="54"/>
        <v>54290</v>
      </c>
      <c r="D199" s="4">
        <f t="shared" si="49"/>
        <v>9191.25</v>
      </c>
      <c r="E199" s="5">
        <f t="shared" si="50"/>
        <v>0.36</v>
      </c>
      <c r="F199" s="5">
        <f t="shared" si="55"/>
        <v>0.16929913427887272</v>
      </c>
      <c r="G199" s="37">
        <f t="shared" si="40"/>
        <v>0.16443244143208011</v>
      </c>
      <c r="I199" s="4">
        <f t="shared" si="52"/>
        <v>9191.25</v>
      </c>
      <c r="Q199" s="38">
        <f t="shared" si="45"/>
        <v>900.14999999999986</v>
      </c>
      <c r="R199" s="41">
        <f t="shared" si="46"/>
        <v>44198.6</v>
      </c>
      <c r="S199" s="41"/>
      <c r="T199" s="41">
        <f t="shared" si="47"/>
        <v>44200</v>
      </c>
      <c r="U199" s="1">
        <f t="shared" si="53"/>
        <v>54290</v>
      </c>
    </row>
    <row r="200" spans="3:21" hidden="1" outlineLevel="1">
      <c r="C200" s="6">
        <f t="shared" si="54"/>
        <v>54390</v>
      </c>
      <c r="D200" s="4">
        <f t="shared" si="49"/>
        <v>9223.75</v>
      </c>
      <c r="E200" s="5">
        <f t="shared" si="50"/>
        <v>0.36</v>
      </c>
      <c r="F200" s="5">
        <f t="shared" si="55"/>
        <v>0.16958540172825887</v>
      </c>
      <c r="G200" s="37">
        <f t="shared" si="40"/>
        <v>0.16443244143208011</v>
      </c>
      <c r="I200" s="4">
        <f t="shared" si="52"/>
        <v>9223.75</v>
      </c>
      <c r="Q200" s="38">
        <f t="shared" si="45"/>
        <v>903.64999999999986</v>
      </c>
      <c r="R200" s="41">
        <f t="shared" si="46"/>
        <v>44262.6</v>
      </c>
      <c r="S200" s="41"/>
      <c r="T200" s="41">
        <f t="shared" si="47"/>
        <v>44300</v>
      </c>
      <c r="U200" s="1">
        <f t="shared" si="53"/>
        <v>54390</v>
      </c>
    </row>
    <row r="201" spans="3:21" hidden="1" outlineLevel="1">
      <c r="C201" s="6">
        <f t="shared" si="54"/>
        <v>54490</v>
      </c>
      <c r="D201" s="4">
        <f t="shared" si="49"/>
        <v>9256.25</v>
      </c>
      <c r="E201" s="5">
        <f t="shared" si="50"/>
        <v>0.36</v>
      </c>
      <c r="F201" s="5">
        <f t="shared" si="55"/>
        <v>0.16987061846210313</v>
      </c>
      <c r="G201" s="37">
        <f t="shared" si="40"/>
        <v>0.16443244143208011</v>
      </c>
      <c r="I201" s="4">
        <f t="shared" si="52"/>
        <v>9256.25</v>
      </c>
      <c r="Q201" s="38">
        <f t="shared" si="45"/>
        <v>907.14999999999986</v>
      </c>
      <c r="R201" s="41">
        <f t="shared" si="46"/>
        <v>44326.6</v>
      </c>
      <c r="S201" s="41"/>
      <c r="T201" s="41">
        <f t="shared" ref="T201:T232" si="56">ROUND(R201/100,0)*100</f>
        <v>44300</v>
      </c>
      <c r="U201" s="1">
        <f t="shared" si="53"/>
        <v>54490</v>
      </c>
    </row>
    <row r="202" spans="3:21" hidden="1" outlineLevel="1">
      <c r="C202" s="6">
        <f t="shared" si="54"/>
        <v>54590</v>
      </c>
      <c r="D202" s="4">
        <f t="shared" si="49"/>
        <v>9288.75</v>
      </c>
      <c r="E202" s="5">
        <f t="shared" si="50"/>
        <v>0.36</v>
      </c>
      <c r="F202" s="5">
        <f t="shared" si="55"/>
        <v>0.17015479025462538</v>
      </c>
      <c r="G202" s="37">
        <f t="shared" si="40"/>
        <v>0.16443244143208011</v>
      </c>
      <c r="I202" s="4">
        <f t="shared" si="52"/>
        <v>9288.75</v>
      </c>
      <c r="Q202" s="38">
        <f t="shared" si="45"/>
        <v>910.64999999999986</v>
      </c>
      <c r="R202" s="41">
        <f t="shared" si="46"/>
        <v>44390.6</v>
      </c>
      <c r="S202" s="41"/>
      <c r="T202" s="41">
        <f t="shared" si="56"/>
        <v>44400</v>
      </c>
      <c r="U202" s="1">
        <f t="shared" si="53"/>
        <v>54590</v>
      </c>
    </row>
    <row r="203" spans="3:21" hidden="1" outlineLevel="1">
      <c r="C203" s="6">
        <f t="shared" si="54"/>
        <v>54690</v>
      </c>
      <c r="D203" s="4">
        <f t="shared" si="49"/>
        <v>9321.25</v>
      </c>
      <c r="E203" s="5">
        <f t="shared" si="50"/>
        <v>0.36</v>
      </c>
      <c r="F203" s="5">
        <f t="shared" si="55"/>
        <v>0.17043792283781312</v>
      </c>
      <c r="G203" s="37">
        <f t="shared" si="40"/>
        <v>0.16443244143208011</v>
      </c>
      <c r="I203" s="4">
        <f t="shared" si="52"/>
        <v>9321.25</v>
      </c>
      <c r="Q203" s="38">
        <f t="shared" si="45"/>
        <v>914.14999999999986</v>
      </c>
      <c r="R203" s="41">
        <f t="shared" si="46"/>
        <v>44454.6</v>
      </c>
      <c r="S203" s="41"/>
      <c r="T203" s="41">
        <f t="shared" si="56"/>
        <v>44500</v>
      </c>
      <c r="U203" s="1">
        <f t="shared" si="53"/>
        <v>54690</v>
      </c>
    </row>
    <row r="204" spans="3:21" hidden="1" outlineLevel="1">
      <c r="C204" s="6">
        <f t="shared" si="54"/>
        <v>54790</v>
      </c>
      <c r="D204" s="4">
        <f t="shared" si="49"/>
        <v>9353.75</v>
      </c>
      <c r="E204" s="5">
        <f t="shared" si="50"/>
        <v>0.36</v>
      </c>
      <c r="F204" s="5">
        <f t="shared" si="55"/>
        <v>0.17072002190180691</v>
      </c>
      <c r="G204" s="37">
        <f t="shared" si="40"/>
        <v>0.16443244143208011</v>
      </c>
      <c r="I204" s="4">
        <f t="shared" si="52"/>
        <v>9353.75</v>
      </c>
      <c r="Q204" s="38">
        <f t="shared" si="45"/>
        <v>917.64999999999986</v>
      </c>
      <c r="R204" s="41">
        <f t="shared" si="46"/>
        <v>44518.6</v>
      </c>
      <c r="S204" s="41"/>
      <c r="T204" s="41">
        <f t="shared" si="56"/>
        <v>44500</v>
      </c>
      <c r="U204" s="1">
        <f t="shared" si="53"/>
        <v>54790</v>
      </c>
    </row>
    <row r="205" spans="3:21" hidden="1" outlineLevel="1">
      <c r="C205" s="6">
        <f t="shared" si="54"/>
        <v>54890</v>
      </c>
      <c r="D205" s="4">
        <f t="shared" si="49"/>
        <v>9386.25</v>
      </c>
      <c r="E205" s="5">
        <f t="shared" si="50"/>
        <v>0.36</v>
      </c>
      <c r="F205" s="5">
        <f t="shared" si="55"/>
        <v>0.17100109309528147</v>
      </c>
      <c r="G205" s="37">
        <f t="shared" si="40"/>
        <v>0.16443244143208011</v>
      </c>
      <c r="I205" s="4">
        <f t="shared" si="52"/>
        <v>9386.25</v>
      </c>
      <c r="Q205" s="38">
        <f t="shared" si="45"/>
        <v>921.14999999999986</v>
      </c>
      <c r="R205" s="41">
        <f t="shared" si="46"/>
        <v>44582.6</v>
      </c>
      <c r="S205" s="41"/>
      <c r="T205" s="41">
        <f t="shared" si="56"/>
        <v>44600</v>
      </c>
      <c r="U205" s="1">
        <f t="shared" si="53"/>
        <v>54890</v>
      </c>
    </row>
    <row r="206" spans="3:21" hidden="1" outlineLevel="1">
      <c r="C206" s="6">
        <f t="shared" si="54"/>
        <v>54990</v>
      </c>
      <c r="D206" s="4">
        <f t="shared" si="49"/>
        <v>9418.75</v>
      </c>
      <c r="E206" s="5">
        <f t="shared" si="50"/>
        <v>0.36</v>
      </c>
      <c r="F206" s="5">
        <f t="shared" si="55"/>
        <v>0.17128114202582287</v>
      </c>
      <c r="G206" s="37">
        <f t="shared" si="40"/>
        <v>0.16443244143208011</v>
      </c>
      <c r="I206" s="4">
        <f t="shared" si="52"/>
        <v>9418.75</v>
      </c>
      <c r="Q206" s="38">
        <f t="shared" si="45"/>
        <v>924.64999999999986</v>
      </c>
      <c r="R206" s="41">
        <f t="shared" si="46"/>
        <v>44646.6</v>
      </c>
      <c r="S206" s="41"/>
      <c r="T206" s="41">
        <f t="shared" si="56"/>
        <v>44600</v>
      </c>
      <c r="U206" s="1">
        <f t="shared" si="53"/>
        <v>54990</v>
      </c>
    </row>
    <row r="207" spans="3:21" hidden="1" outlineLevel="1">
      <c r="C207" s="6">
        <f t="shared" si="54"/>
        <v>55090</v>
      </c>
      <c r="D207" s="4">
        <f t="shared" si="49"/>
        <v>9451.25</v>
      </c>
      <c r="E207" s="5">
        <f t="shared" si="50"/>
        <v>0.36</v>
      </c>
      <c r="F207" s="5">
        <f t="shared" si="55"/>
        <v>0.17156017426030132</v>
      </c>
      <c r="G207" s="37">
        <f t="shared" si="40"/>
        <v>0.16443244143208011</v>
      </c>
      <c r="I207" s="4">
        <f t="shared" si="52"/>
        <v>9451.25</v>
      </c>
      <c r="Q207" s="38">
        <f t="shared" si="45"/>
        <v>928.14999999999986</v>
      </c>
      <c r="R207" s="41">
        <f t="shared" si="46"/>
        <v>44710.6</v>
      </c>
      <c r="S207" s="41"/>
      <c r="T207" s="41">
        <f t="shared" si="56"/>
        <v>44700</v>
      </c>
      <c r="U207" s="1">
        <f t="shared" si="53"/>
        <v>55090</v>
      </c>
    </row>
    <row r="208" spans="3:21" hidden="1" outlineLevel="1">
      <c r="C208" s="6">
        <f t="shared" si="54"/>
        <v>55190</v>
      </c>
      <c r="D208" s="4">
        <f t="shared" si="49"/>
        <v>9483.75</v>
      </c>
      <c r="E208" s="5">
        <f t="shared" si="50"/>
        <v>0.36</v>
      </c>
      <c r="F208" s="5">
        <f t="shared" si="55"/>
        <v>0.17183819532524008</v>
      </c>
      <c r="G208" s="37">
        <f t="shared" si="40"/>
        <v>0.16443244143208011</v>
      </c>
      <c r="I208" s="4">
        <f t="shared" si="52"/>
        <v>9483.75</v>
      </c>
      <c r="Q208" s="38">
        <f t="shared" si="45"/>
        <v>931.64999999999986</v>
      </c>
      <c r="R208" s="41">
        <f t="shared" si="46"/>
        <v>44774.6</v>
      </c>
      <c r="S208" s="41"/>
      <c r="T208" s="41">
        <f t="shared" si="56"/>
        <v>44800</v>
      </c>
      <c r="U208" s="1">
        <f t="shared" si="53"/>
        <v>55190</v>
      </c>
    </row>
    <row r="209" spans="3:21" hidden="1" outlineLevel="1">
      <c r="C209" s="6">
        <f t="shared" si="54"/>
        <v>55290</v>
      </c>
      <c r="D209" s="4">
        <f t="shared" si="49"/>
        <v>9516.25</v>
      </c>
      <c r="E209" s="5">
        <f t="shared" si="50"/>
        <v>0.36</v>
      </c>
      <c r="F209" s="5">
        <f t="shared" si="55"/>
        <v>0.17211521070718033</v>
      </c>
      <c r="G209" s="37">
        <f t="shared" si="40"/>
        <v>0.16443244143208011</v>
      </c>
      <c r="I209" s="4">
        <f t="shared" si="52"/>
        <v>9516.25</v>
      </c>
      <c r="Q209" s="38">
        <f t="shared" si="45"/>
        <v>935.14999999999986</v>
      </c>
      <c r="R209" s="41">
        <f t="shared" si="46"/>
        <v>44838.6</v>
      </c>
      <c r="S209" s="41"/>
      <c r="T209" s="41">
        <f t="shared" si="56"/>
        <v>44800</v>
      </c>
      <c r="U209" s="1">
        <f t="shared" si="53"/>
        <v>55290</v>
      </c>
    </row>
    <row r="210" spans="3:21" hidden="1" outlineLevel="1">
      <c r="C210" s="6">
        <f t="shared" si="54"/>
        <v>55390</v>
      </c>
      <c r="D210" s="4">
        <f t="shared" si="49"/>
        <v>9548.75</v>
      </c>
      <c r="E210" s="5">
        <f t="shared" si="50"/>
        <v>0.36</v>
      </c>
      <c r="F210" s="5">
        <f t="shared" si="55"/>
        <v>0.17239122585304206</v>
      </c>
      <c r="G210" s="37">
        <f t="shared" si="40"/>
        <v>0.16443244143208011</v>
      </c>
      <c r="I210" s="4">
        <f t="shared" si="52"/>
        <v>9548.75</v>
      </c>
      <c r="Q210" s="38">
        <f t="shared" si="45"/>
        <v>938.64999999999986</v>
      </c>
      <c r="R210" s="41">
        <f t="shared" si="46"/>
        <v>44902.6</v>
      </c>
      <c r="S210" s="41"/>
      <c r="T210" s="41">
        <f t="shared" si="56"/>
        <v>44900</v>
      </c>
      <c r="U210" s="1">
        <f t="shared" si="53"/>
        <v>55390</v>
      </c>
    </row>
    <row r="211" spans="3:21" hidden="1" outlineLevel="1">
      <c r="C211" s="6">
        <f t="shared" si="54"/>
        <v>55490</v>
      </c>
      <c r="D211" s="4">
        <f t="shared" si="49"/>
        <v>9581.25</v>
      </c>
      <c r="E211" s="5">
        <f t="shared" si="50"/>
        <v>0.36</v>
      </c>
      <c r="F211" s="5">
        <f t="shared" si="55"/>
        <v>0.17266624617048118</v>
      </c>
      <c r="G211" s="37">
        <f t="shared" si="40"/>
        <v>0.16443244143208011</v>
      </c>
      <c r="I211" s="4">
        <f t="shared" si="52"/>
        <v>9581.25</v>
      </c>
      <c r="Q211" s="38">
        <f t="shared" si="45"/>
        <v>942.14999999999986</v>
      </c>
      <c r="R211" s="41">
        <f t="shared" si="46"/>
        <v>44966.6</v>
      </c>
      <c r="S211" s="41"/>
      <c r="T211" s="41">
        <f t="shared" si="56"/>
        <v>45000</v>
      </c>
      <c r="U211" s="1">
        <f t="shared" si="53"/>
        <v>55490</v>
      </c>
    </row>
    <row r="212" spans="3:21" hidden="1" outlineLevel="1">
      <c r="C212" s="6">
        <f t="shared" si="54"/>
        <v>55590</v>
      </c>
      <c r="D212" s="4">
        <f t="shared" si="49"/>
        <v>9613.75</v>
      </c>
      <c r="E212" s="5">
        <f t="shared" si="50"/>
        <v>0.36</v>
      </c>
      <c r="F212" s="5">
        <f t="shared" si="55"/>
        <v>0.1729402770282425</v>
      </c>
      <c r="G212" s="37">
        <f t="shared" si="40"/>
        <v>0.16443244143208011</v>
      </c>
      <c r="I212" s="4">
        <f t="shared" si="52"/>
        <v>9613.75</v>
      </c>
      <c r="Q212" s="38">
        <f t="shared" si="45"/>
        <v>945.64999999999986</v>
      </c>
      <c r="R212" s="41">
        <f t="shared" si="46"/>
        <v>45030.6</v>
      </c>
      <c r="S212" s="41"/>
      <c r="T212" s="41">
        <f t="shared" si="56"/>
        <v>45000</v>
      </c>
      <c r="U212" s="1">
        <f t="shared" si="53"/>
        <v>55590</v>
      </c>
    </row>
    <row r="213" spans="3:21" hidden="1" outlineLevel="1">
      <c r="C213" s="6">
        <f t="shared" si="54"/>
        <v>55690</v>
      </c>
      <c r="D213" s="4">
        <f t="shared" si="49"/>
        <v>9646.25</v>
      </c>
      <c r="E213" s="5">
        <f t="shared" si="50"/>
        <v>0.36</v>
      </c>
      <c r="F213" s="5">
        <f t="shared" si="55"/>
        <v>0.17321332375650925</v>
      </c>
      <c r="G213" s="37">
        <f t="shared" si="40"/>
        <v>0.16443244143208011</v>
      </c>
      <c r="I213" s="4">
        <f t="shared" si="52"/>
        <v>9646.25</v>
      </c>
      <c r="Q213" s="38">
        <f t="shared" si="45"/>
        <v>949.14999999999986</v>
      </c>
      <c r="R213" s="41">
        <f t="shared" si="46"/>
        <v>45094.6</v>
      </c>
      <c r="S213" s="41"/>
      <c r="T213" s="41">
        <f t="shared" si="56"/>
        <v>45100</v>
      </c>
      <c r="U213" s="1">
        <f t="shared" si="53"/>
        <v>55690</v>
      </c>
    </row>
    <row r="214" spans="3:21" hidden="1" outlineLevel="1">
      <c r="C214" s="6">
        <f t="shared" ref="C214:C216" si="57">C213+100</f>
        <v>55790</v>
      </c>
      <c r="D214" s="4">
        <f t="shared" si="49"/>
        <v>9678.75</v>
      </c>
      <c r="E214" s="5">
        <f t="shared" si="50"/>
        <v>0.36</v>
      </c>
      <c r="F214" s="5">
        <f t="shared" ref="F214:F216" si="58">D214/C214</f>
        <v>0.1734853916472486</v>
      </c>
      <c r="G214" s="37">
        <f t="shared" si="40"/>
        <v>0.16443244143208011</v>
      </c>
      <c r="I214" s="4">
        <f t="shared" si="52"/>
        <v>9678.75</v>
      </c>
      <c r="Q214" s="38">
        <f t="shared" si="45"/>
        <v>952.64999999999986</v>
      </c>
      <c r="R214" s="41">
        <f t="shared" si="46"/>
        <v>45158.6</v>
      </c>
      <c r="S214" s="41"/>
      <c r="T214" s="41">
        <f t="shared" si="56"/>
        <v>45200</v>
      </c>
      <c r="U214" s="1">
        <f t="shared" si="53"/>
        <v>55790</v>
      </c>
    </row>
    <row r="215" spans="3:21" hidden="1" outlineLevel="1">
      <c r="C215" s="6">
        <f t="shared" si="57"/>
        <v>55890</v>
      </c>
      <c r="D215" s="4">
        <f t="shared" si="49"/>
        <v>9711.25</v>
      </c>
      <c r="E215" s="5">
        <f t="shared" si="50"/>
        <v>0.36</v>
      </c>
      <c r="F215" s="5">
        <f t="shared" si="58"/>
        <v>0.17375648595455359</v>
      </c>
      <c r="G215" s="37">
        <f t="shared" si="40"/>
        <v>0.16443244143208011</v>
      </c>
      <c r="I215" s="4">
        <f t="shared" si="52"/>
        <v>9711.25</v>
      </c>
      <c r="Q215" s="38">
        <f t="shared" si="45"/>
        <v>956.14999999999986</v>
      </c>
      <c r="R215" s="41">
        <f t="shared" si="46"/>
        <v>45222.6</v>
      </c>
      <c r="S215" s="41"/>
      <c r="T215" s="41">
        <f t="shared" si="56"/>
        <v>45200</v>
      </c>
      <c r="U215" s="1">
        <f t="shared" si="53"/>
        <v>55890</v>
      </c>
    </row>
    <row r="216" spans="3:21" hidden="1" outlineLevel="1">
      <c r="C216" s="6">
        <f t="shared" si="57"/>
        <v>55990</v>
      </c>
      <c r="D216" s="4">
        <f t="shared" si="49"/>
        <v>9743.75</v>
      </c>
      <c r="E216" s="5">
        <f t="shared" si="50"/>
        <v>0.36</v>
      </c>
      <c r="F216" s="5">
        <f t="shared" si="58"/>
        <v>0.17402661189498125</v>
      </c>
      <c r="G216" s="37">
        <f t="shared" si="40"/>
        <v>0.16443244143208011</v>
      </c>
      <c r="I216" s="4">
        <f t="shared" si="52"/>
        <v>9743.75</v>
      </c>
      <c r="Q216" s="38">
        <f t="shared" si="45"/>
        <v>959.64999999999986</v>
      </c>
      <c r="R216" s="41">
        <f t="shared" si="46"/>
        <v>45286.6</v>
      </c>
      <c r="S216" s="41"/>
      <c r="T216" s="41">
        <f t="shared" si="56"/>
        <v>45300</v>
      </c>
      <c r="U216" s="1">
        <f t="shared" si="53"/>
        <v>55990</v>
      </c>
    </row>
    <row r="217" spans="3:21" hidden="1" outlineLevel="1">
      <c r="C217" s="6">
        <f t="shared" ref="C217:C684" si="59">C216+100</f>
        <v>56090</v>
      </c>
      <c r="D217" s="4">
        <f t="shared" ref="D217:D684" si="60">I217</f>
        <v>9776.25</v>
      </c>
      <c r="E217" s="5">
        <f t="shared" si="50"/>
        <v>0.36</v>
      </c>
      <c r="F217" s="5">
        <f t="shared" ref="F217:F684" si="61">D217/C217</f>
        <v>0.17429577464788731</v>
      </c>
      <c r="G217" s="37">
        <f t="shared" si="40"/>
        <v>0.16443244143208011</v>
      </c>
      <c r="I217" s="4">
        <f t="shared" ref="I217:I684" si="62">IF(C217&lt;$J$29,0,IF(C217&lt;$J$30,(C217-$J$29)*$K$30,IF(C217&lt;$J$31,(((C217-$J$30)*$K$31)+$L$31),IF(C217&lt;$J$32,((C217-$J$31)*$K$32)+$L$32,(((C217-$J$32)*$K$33)+$L$33)))))</f>
        <v>9776.25</v>
      </c>
      <c r="Q217" s="38">
        <f t="shared" si="45"/>
        <v>963.14999999999986</v>
      </c>
      <c r="R217" s="41">
        <f t="shared" si="46"/>
        <v>45350.6</v>
      </c>
      <c r="S217" s="41"/>
      <c r="T217" s="41">
        <f t="shared" si="56"/>
        <v>45400</v>
      </c>
      <c r="U217" s="1">
        <f t="shared" ref="U217:U684" si="63">C217</f>
        <v>56090</v>
      </c>
    </row>
    <row r="218" spans="3:21" hidden="1" outlineLevel="1">
      <c r="C218" s="6">
        <f t="shared" si="59"/>
        <v>56190</v>
      </c>
      <c r="D218" s="4">
        <f t="shared" si="60"/>
        <v>9808.75</v>
      </c>
      <c r="E218" s="5">
        <f t="shared" si="50"/>
        <v>0.36</v>
      </c>
      <c r="F218" s="5">
        <f t="shared" si="61"/>
        <v>0.17456397935575726</v>
      </c>
      <c r="G218" s="37">
        <f t="shared" si="40"/>
        <v>0.16443244143208011</v>
      </c>
      <c r="I218" s="4">
        <f t="shared" si="62"/>
        <v>9808.75</v>
      </c>
      <c r="Q218" s="38">
        <f t="shared" si="45"/>
        <v>966.64999999999986</v>
      </c>
      <c r="R218" s="41">
        <f t="shared" si="46"/>
        <v>45414.6</v>
      </c>
      <c r="S218" s="41"/>
      <c r="T218" s="41">
        <f t="shared" si="56"/>
        <v>45400</v>
      </c>
      <c r="U218" s="1">
        <f t="shared" si="63"/>
        <v>56190</v>
      </c>
    </row>
    <row r="219" spans="3:21" hidden="1" outlineLevel="1">
      <c r="C219" s="6">
        <f t="shared" si="59"/>
        <v>56290</v>
      </c>
      <c r="D219" s="4">
        <f t="shared" si="60"/>
        <v>9841.25</v>
      </c>
      <c r="E219" s="5">
        <f t="shared" si="50"/>
        <v>0.36</v>
      </c>
      <c r="F219" s="5">
        <f t="shared" si="61"/>
        <v>0.17483123112453366</v>
      </c>
      <c r="G219" s="37">
        <f t="shared" si="40"/>
        <v>0.16443244143208011</v>
      </c>
      <c r="I219" s="4">
        <f t="shared" si="62"/>
        <v>9841.25</v>
      </c>
      <c r="Q219" s="38">
        <f t="shared" si="45"/>
        <v>970.14999999999986</v>
      </c>
      <c r="R219" s="41">
        <f t="shared" si="46"/>
        <v>45478.6</v>
      </c>
      <c r="S219" s="41"/>
      <c r="T219" s="41">
        <f t="shared" si="56"/>
        <v>45500</v>
      </c>
      <c r="U219" s="1">
        <f t="shared" si="63"/>
        <v>56290</v>
      </c>
    </row>
    <row r="220" spans="3:21" hidden="1" outlineLevel="1">
      <c r="C220" s="6">
        <f t="shared" si="59"/>
        <v>56390</v>
      </c>
      <c r="D220" s="4">
        <f t="shared" si="60"/>
        <v>9873.75</v>
      </c>
      <c r="E220" s="5">
        <f t="shared" si="50"/>
        <v>0.36</v>
      </c>
      <c r="F220" s="5">
        <f t="shared" si="61"/>
        <v>0.1750975350239404</v>
      </c>
      <c r="G220" s="37">
        <f t="shared" si="40"/>
        <v>0.16443244143208011</v>
      </c>
      <c r="I220" s="4">
        <f t="shared" si="62"/>
        <v>9873.75</v>
      </c>
      <c r="Q220" s="38">
        <f t="shared" si="45"/>
        <v>973.64999999999986</v>
      </c>
      <c r="R220" s="41">
        <f t="shared" si="46"/>
        <v>45542.6</v>
      </c>
      <c r="S220" s="41"/>
      <c r="T220" s="41">
        <f t="shared" si="56"/>
        <v>45500</v>
      </c>
      <c r="U220" s="1">
        <f t="shared" si="63"/>
        <v>56390</v>
      </c>
    </row>
    <row r="221" spans="3:21" hidden="1" outlineLevel="1">
      <c r="C221" s="6">
        <f t="shared" si="59"/>
        <v>56490</v>
      </c>
      <c r="D221" s="4">
        <f t="shared" si="60"/>
        <v>9906.25</v>
      </c>
      <c r="E221" s="5">
        <f t="shared" si="50"/>
        <v>0.36</v>
      </c>
      <c r="F221" s="5">
        <f t="shared" si="61"/>
        <v>0.17536289608780314</v>
      </c>
      <c r="G221" s="37">
        <f t="shared" si="40"/>
        <v>0.16443244143208011</v>
      </c>
      <c r="I221" s="4">
        <f t="shared" si="62"/>
        <v>9906.25</v>
      </c>
      <c r="Q221" s="38">
        <f t="shared" si="45"/>
        <v>977.14999999999986</v>
      </c>
      <c r="R221" s="41">
        <f t="shared" si="46"/>
        <v>45606.6</v>
      </c>
      <c r="S221" s="41"/>
      <c r="T221" s="41">
        <f t="shared" si="56"/>
        <v>45600</v>
      </c>
      <c r="U221" s="1">
        <f t="shared" si="63"/>
        <v>56490</v>
      </c>
    </row>
    <row r="222" spans="3:21" hidden="1" outlineLevel="1">
      <c r="C222" s="6">
        <f t="shared" si="59"/>
        <v>56590</v>
      </c>
      <c r="D222" s="4">
        <f t="shared" si="60"/>
        <v>9938.75</v>
      </c>
      <c r="E222" s="5">
        <f t="shared" si="50"/>
        <v>0.36</v>
      </c>
      <c r="F222" s="5">
        <f t="shared" si="61"/>
        <v>0.17562731931436651</v>
      </c>
      <c r="G222" s="37">
        <f t="shared" si="40"/>
        <v>0.16443244143208011</v>
      </c>
      <c r="I222" s="4">
        <f t="shared" si="62"/>
        <v>9938.75</v>
      </c>
      <c r="Q222" s="38">
        <f t="shared" si="45"/>
        <v>980.64999999999986</v>
      </c>
      <c r="R222" s="41">
        <f t="shared" si="46"/>
        <v>45670.6</v>
      </c>
      <c r="S222" s="41"/>
      <c r="T222" s="41">
        <f t="shared" si="56"/>
        <v>45700</v>
      </c>
      <c r="U222" s="1">
        <f t="shared" si="63"/>
        <v>56590</v>
      </c>
    </row>
    <row r="223" spans="3:21" hidden="1" outlineLevel="1">
      <c r="C223" s="6">
        <f t="shared" si="59"/>
        <v>56690</v>
      </c>
      <c r="D223" s="4">
        <f t="shared" si="60"/>
        <v>9971.25</v>
      </c>
      <c r="E223" s="5">
        <f t="shared" si="50"/>
        <v>0.36</v>
      </c>
      <c r="F223" s="5">
        <f t="shared" si="61"/>
        <v>0.17589080966660786</v>
      </c>
      <c r="G223" s="37">
        <f t="shared" si="40"/>
        <v>0.16443244143208011</v>
      </c>
      <c r="I223" s="4">
        <f t="shared" si="62"/>
        <v>9971.25</v>
      </c>
      <c r="Q223" s="38">
        <f t="shared" si="45"/>
        <v>984.14999999999986</v>
      </c>
      <c r="R223" s="41">
        <f t="shared" si="46"/>
        <v>45734.6</v>
      </c>
      <c r="S223" s="41"/>
      <c r="T223" s="41">
        <f t="shared" si="56"/>
        <v>45700</v>
      </c>
      <c r="U223" s="1">
        <f t="shared" si="63"/>
        <v>56690</v>
      </c>
    </row>
    <row r="224" spans="3:21" hidden="1" outlineLevel="1">
      <c r="C224" s="6">
        <f t="shared" si="59"/>
        <v>56790</v>
      </c>
      <c r="D224" s="4">
        <f t="shared" si="60"/>
        <v>10003.75</v>
      </c>
      <c r="E224" s="5">
        <f t="shared" si="50"/>
        <v>0.36</v>
      </c>
      <c r="F224" s="5">
        <f t="shared" si="61"/>
        <v>0.17615337207254797</v>
      </c>
      <c r="G224" s="37">
        <f t="shared" si="40"/>
        <v>0.16443244143208011</v>
      </c>
      <c r="I224" s="4">
        <f t="shared" si="62"/>
        <v>10003.75</v>
      </c>
      <c r="Q224" s="38">
        <f t="shared" si="45"/>
        <v>987.64999999999986</v>
      </c>
      <c r="R224" s="41">
        <f t="shared" si="46"/>
        <v>45798.6</v>
      </c>
      <c r="S224" s="41"/>
      <c r="T224" s="41">
        <f t="shared" si="56"/>
        <v>45800</v>
      </c>
      <c r="U224" s="1">
        <f t="shared" si="63"/>
        <v>56790</v>
      </c>
    </row>
    <row r="225" spans="3:21" hidden="1" outlineLevel="1">
      <c r="C225" s="6">
        <f t="shared" si="59"/>
        <v>56890</v>
      </c>
      <c r="D225" s="4">
        <f t="shared" si="60"/>
        <v>10036.25</v>
      </c>
      <c r="E225" s="5">
        <f t="shared" si="50"/>
        <v>0.36</v>
      </c>
      <c r="F225" s="5">
        <f t="shared" si="61"/>
        <v>0.1764150114255581</v>
      </c>
      <c r="G225" s="37">
        <f t="shared" si="40"/>
        <v>0.16443244143208011</v>
      </c>
      <c r="I225" s="4">
        <f t="shared" si="62"/>
        <v>10036.25</v>
      </c>
      <c r="Q225" s="38">
        <f t="shared" si="45"/>
        <v>991.14999999999986</v>
      </c>
      <c r="R225" s="41">
        <f t="shared" si="46"/>
        <v>45862.6</v>
      </c>
      <c r="S225" s="41"/>
      <c r="T225" s="41">
        <f t="shared" si="56"/>
        <v>45900</v>
      </c>
      <c r="U225" s="1">
        <f t="shared" si="63"/>
        <v>56890</v>
      </c>
    </row>
    <row r="226" spans="3:21" hidden="1" outlineLevel="1">
      <c r="C226" s="6">
        <f t="shared" si="59"/>
        <v>56990</v>
      </c>
      <c r="D226" s="4">
        <f t="shared" si="60"/>
        <v>10068.75</v>
      </c>
      <c r="E226" s="5">
        <f t="shared" si="50"/>
        <v>0.36</v>
      </c>
      <c r="F226" s="5">
        <f t="shared" si="61"/>
        <v>0.17667573258466399</v>
      </c>
      <c r="G226" s="37">
        <f t="shared" si="40"/>
        <v>0.16443244143208011</v>
      </c>
      <c r="I226" s="4">
        <f t="shared" si="62"/>
        <v>10068.75</v>
      </c>
      <c r="Q226" s="38">
        <f t="shared" si="45"/>
        <v>994.64999999999986</v>
      </c>
      <c r="R226" s="41">
        <f t="shared" si="46"/>
        <v>45926.6</v>
      </c>
      <c r="S226" s="41"/>
      <c r="T226" s="41">
        <f t="shared" si="56"/>
        <v>45900</v>
      </c>
      <c r="U226" s="1">
        <f t="shared" si="63"/>
        <v>56990</v>
      </c>
    </row>
    <row r="227" spans="3:21" hidden="1" outlineLevel="1">
      <c r="C227" s="6">
        <f t="shared" si="59"/>
        <v>57090</v>
      </c>
      <c r="D227" s="4">
        <f t="shared" si="60"/>
        <v>10101.25</v>
      </c>
      <c r="E227" s="5">
        <f t="shared" si="50"/>
        <v>0.36</v>
      </c>
      <c r="F227" s="5">
        <f t="shared" si="61"/>
        <v>0.17693554037484674</v>
      </c>
      <c r="G227" s="37">
        <f t="shared" si="40"/>
        <v>0.16443244143208011</v>
      </c>
      <c r="I227" s="4">
        <f t="shared" si="62"/>
        <v>10101.25</v>
      </c>
      <c r="Q227" s="38">
        <f t="shared" si="45"/>
        <v>998.14999999999986</v>
      </c>
      <c r="R227" s="41">
        <f t="shared" si="46"/>
        <v>45990.6</v>
      </c>
      <c r="S227" s="41"/>
      <c r="T227" s="41">
        <f t="shared" si="56"/>
        <v>46000</v>
      </c>
      <c r="U227" s="1">
        <f t="shared" si="63"/>
        <v>57090</v>
      </c>
    </row>
    <row r="228" spans="3:21" hidden="1" outlineLevel="1">
      <c r="C228" s="6">
        <f t="shared" si="59"/>
        <v>57190</v>
      </c>
      <c r="D228" s="4">
        <f t="shared" si="60"/>
        <v>10133.75</v>
      </c>
      <c r="E228" s="5">
        <f t="shared" si="50"/>
        <v>0.36</v>
      </c>
      <c r="F228" s="5">
        <f t="shared" si="61"/>
        <v>0.17719443958734044</v>
      </c>
      <c r="G228" s="37">
        <f t="shared" si="40"/>
        <v>0.16443244143208011</v>
      </c>
      <c r="I228" s="4">
        <f t="shared" si="62"/>
        <v>10133.75</v>
      </c>
      <c r="Q228" s="38">
        <f t="shared" si="45"/>
        <v>1001.6499999999999</v>
      </c>
      <c r="R228" s="41">
        <f t="shared" si="46"/>
        <v>46054.6</v>
      </c>
      <c r="S228" s="41"/>
      <c r="T228" s="41">
        <f t="shared" si="56"/>
        <v>46100</v>
      </c>
      <c r="U228" s="1">
        <f t="shared" si="63"/>
        <v>57190</v>
      </c>
    </row>
    <row r="229" spans="3:21" hidden="1" outlineLevel="1">
      <c r="C229" s="6">
        <f t="shared" si="59"/>
        <v>57290</v>
      </c>
      <c r="D229" s="4">
        <f t="shared" si="60"/>
        <v>10166.25</v>
      </c>
      <c r="E229" s="5">
        <f t="shared" si="50"/>
        <v>0.36</v>
      </c>
      <c r="F229" s="5">
        <f t="shared" si="61"/>
        <v>0.17745243497992669</v>
      </c>
      <c r="G229" s="37">
        <f t="shared" si="40"/>
        <v>0.16443244143208011</v>
      </c>
      <c r="I229" s="4">
        <f t="shared" si="62"/>
        <v>10166.25</v>
      </c>
      <c r="Q229" s="38">
        <f t="shared" si="45"/>
        <v>1005.1499999999999</v>
      </c>
      <c r="R229" s="41">
        <f t="shared" si="46"/>
        <v>46118.6</v>
      </c>
      <c r="S229" s="41"/>
      <c r="T229" s="41">
        <f t="shared" si="56"/>
        <v>46100</v>
      </c>
      <c r="U229" s="1">
        <f t="shared" si="63"/>
        <v>57290</v>
      </c>
    </row>
    <row r="230" spans="3:21" hidden="1" outlineLevel="1">
      <c r="C230" s="6">
        <f t="shared" si="59"/>
        <v>57390</v>
      </c>
      <c r="D230" s="4">
        <f t="shared" si="60"/>
        <v>10198.75</v>
      </c>
      <c r="E230" s="5">
        <f t="shared" si="50"/>
        <v>0.36</v>
      </c>
      <c r="F230" s="5">
        <f t="shared" si="61"/>
        <v>0.177709531277226</v>
      </c>
      <c r="G230" s="37">
        <f t="shared" si="40"/>
        <v>0.16443244143208011</v>
      </c>
      <c r="I230" s="4">
        <f t="shared" si="62"/>
        <v>10198.75</v>
      </c>
      <c r="Q230" s="38">
        <f t="shared" si="45"/>
        <v>1008.6499999999999</v>
      </c>
      <c r="R230" s="41">
        <f t="shared" si="46"/>
        <v>46182.6</v>
      </c>
      <c r="S230" s="41"/>
      <c r="T230" s="41">
        <f t="shared" si="56"/>
        <v>46200</v>
      </c>
      <c r="U230" s="1">
        <f t="shared" si="63"/>
        <v>57390</v>
      </c>
    </row>
    <row r="231" spans="3:21" s="97" customFormat="1" ht="11" hidden="1" customHeight="1" outlineLevel="1">
      <c r="C231" s="98">
        <f t="shared" si="59"/>
        <v>57490</v>
      </c>
      <c r="D231" s="99">
        <f t="shared" si="60"/>
        <v>10231.25</v>
      </c>
      <c r="E231" s="100">
        <f t="shared" si="50"/>
        <v>0.36</v>
      </c>
      <c r="F231" s="100">
        <f t="shared" si="61"/>
        <v>0.17796573317098627</v>
      </c>
      <c r="G231" s="101">
        <f t="shared" si="40"/>
        <v>0.16443244143208011</v>
      </c>
      <c r="H231" s="101"/>
      <c r="I231" s="99">
        <f t="shared" si="62"/>
        <v>10231.25</v>
      </c>
      <c r="J231" s="99"/>
      <c r="M231" s="102"/>
      <c r="N231" s="103"/>
      <c r="O231" s="102"/>
      <c r="P231" s="102"/>
      <c r="Q231" s="102">
        <f t="shared" si="45"/>
        <v>1012.1499999999999</v>
      </c>
      <c r="R231" s="104">
        <f t="shared" si="46"/>
        <v>46246.6</v>
      </c>
      <c r="S231" s="104"/>
      <c r="T231" s="104">
        <f t="shared" si="56"/>
        <v>46200</v>
      </c>
      <c r="U231" s="97">
        <f t="shared" si="63"/>
        <v>57490</v>
      </c>
    </row>
    <row r="232" spans="3:21" s="97" customFormat="1" ht="11" hidden="1" customHeight="1" outlineLevel="1">
      <c r="C232" s="98">
        <f t="shared" si="59"/>
        <v>57590</v>
      </c>
      <c r="D232" s="99">
        <f t="shared" si="60"/>
        <v>10263.75</v>
      </c>
      <c r="E232" s="100">
        <f t="shared" si="50"/>
        <v>0.36</v>
      </c>
      <c r="F232" s="100">
        <f t="shared" si="61"/>
        <v>0.17822104532036812</v>
      </c>
      <c r="G232" s="101">
        <f t="shared" si="40"/>
        <v>0.16443244143208011</v>
      </c>
      <c r="H232" s="101"/>
      <c r="I232" s="99">
        <f t="shared" si="62"/>
        <v>10263.75</v>
      </c>
      <c r="J232" s="99"/>
      <c r="M232" s="102"/>
      <c r="N232" s="103"/>
      <c r="O232" s="102"/>
      <c r="P232" s="102"/>
      <c r="Q232" s="102">
        <f t="shared" si="45"/>
        <v>1015.6499999999999</v>
      </c>
      <c r="R232" s="104">
        <f t="shared" si="46"/>
        <v>46310.6</v>
      </c>
      <c r="S232" s="104"/>
      <c r="T232" s="104">
        <f t="shared" si="56"/>
        <v>46300</v>
      </c>
      <c r="U232" s="97">
        <f t="shared" si="63"/>
        <v>57590</v>
      </c>
    </row>
    <row r="233" spans="3:21" s="97" customFormat="1" ht="11" hidden="1" customHeight="1" outlineLevel="1">
      <c r="C233" s="98">
        <f t="shared" si="59"/>
        <v>57690</v>
      </c>
      <c r="D233" s="99">
        <f t="shared" si="60"/>
        <v>10296.25</v>
      </c>
      <c r="E233" s="100">
        <f t="shared" si="50"/>
        <v>0.36</v>
      </c>
      <c r="F233" s="100">
        <f t="shared" si="61"/>
        <v>0.17847547235222741</v>
      </c>
      <c r="G233" s="101">
        <f t="shared" si="40"/>
        <v>0.16443244143208011</v>
      </c>
      <c r="H233" s="101"/>
      <c r="I233" s="99">
        <f t="shared" si="62"/>
        <v>10296.25</v>
      </c>
      <c r="J233" s="99"/>
      <c r="M233" s="102"/>
      <c r="N233" s="103"/>
      <c r="O233" s="102"/>
      <c r="P233" s="102"/>
      <c r="Q233" s="102">
        <f t="shared" ref="Q233:Q700" si="64">(IF(C233&gt;26668,(C233*2%),(MAX(0,(    (C233-21335)*10%   )))))-  (  MIN(IF(C233&lt;66667,(445-((C233-37000)*1.5%)),0),445)  )</f>
        <v>1019.1499999999999</v>
      </c>
      <c r="R233" s="104">
        <f t="shared" ref="R233:R700" si="65">C233-D233-Q233</f>
        <v>46374.6</v>
      </c>
      <c r="S233" s="104"/>
      <c r="T233" s="104">
        <f t="shared" ref="T233:T668" si="66">ROUND(R233/100,0)*100</f>
        <v>46400</v>
      </c>
      <c r="U233" s="97">
        <f t="shared" si="63"/>
        <v>57690</v>
      </c>
    </row>
    <row r="234" spans="3:21" s="97" customFormat="1" ht="11" hidden="1" customHeight="1" outlineLevel="1">
      <c r="C234" s="98">
        <f t="shared" si="59"/>
        <v>57790</v>
      </c>
      <c r="D234" s="99">
        <f t="shared" si="60"/>
        <v>10328.75</v>
      </c>
      <c r="E234" s="100">
        <f t="shared" ref="E234:E701" si="67">(D234-D233+Q234-Q233)/(C234-C233)</f>
        <v>0.36</v>
      </c>
      <c r="F234" s="100">
        <f t="shared" si="61"/>
        <v>0.1787290188613947</v>
      </c>
      <c r="G234" s="101">
        <f t="shared" si="40"/>
        <v>0.16443244143208011</v>
      </c>
      <c r="H234" s="101"/>
      <c r="I234" s="99">
        <f t="shared" si="62"/>
        <v>10328.75</v>
      </c>
      <c r="J234" s="99"/>
      <c r="M234" s="102"/>
      <c r="N234" s="103"/>
      <c r="O234" s="102"/>
      <c r="P234" s="102"/>
      <c r="Q234" s="102">
        <f t="shared" si="64"/>
        <v>1022.6499999999999</v>
      </c>
      <c r="R234" s="104">
        <f t="shared" si="65"/>
        <v>46438.6</v>
      </c>
      <c r="S234" s="104"/>
      <c r="T234" s="104">
        <f t="shared" si="66"/>
        <v>46400</v>
      </c>
      <c r="U234" s="97">
        <f t="shared" si="63"/>
        <v>57790</v>
      </c>
    </row>
    <row r="235" spans="3:21" s="97" customFormat="1" ht="11" hidden="1" customHeight="1" outlineLevel="1">
      <c r="C235" s="98">
        <f t="shared" si="59"/>
        <v>57890</v>
      </c>
      <c r="D235" s="99">
        <f t="shared" si="60"/>
        <v>10361.25</v>
      </c>
      <c r="E235" s="100">
        <f t="shared" si="67"/>
        <v>0.36</v>
      </c>
      <c r="F235" s="100">
        <f t="shared" si="61"/>
        <v>0.1789816894109518</v>
      </c>
      <c r="G235" s="101">
        <f t="shared" si="40"/>
        <v>0.16443244143208011</v>
      </c>
      <c r="H235" s="101"/>
      <c r="I235" s="99">
        <f t="shared" si="62"/>
        <v>10361.25</v>
      </c>
      <c r="J235" s="99"/>
      <c r="M235" s="102"/>
      <c r="N235" s="103"/>
      <c r="O235" s="102"/>
      <c r="P235" s="102"/>
      <c r="Q235" s="102">
        <f t="shared" si="64"/>
        <v>1026.1499999999999</v>
      </c>
      <c r="R235" s="104">
        <f t="shared" si="65"/>
        <v>46502.6</v>
      </c>
      <c r="S235" s="104"/>
      <c r="T235" s="104">
        <f t="shared" si="66"/>
        <v>46500</v>
      </c>
      <c r="U235" s="97">
        <f t="shared" si="63"/>
        <v>57890</v>
      </c>
    </row>
    <row r="236" spans="3:21" s="97" customFormat="1" ht="11" hidden="1" customHeight="1" outlineLevel="1">
      <c r="C236" s="98">
        <f t="shared" si="59"/>
        <v>57990</v>
      </c>
      <c r="D236" s="99">
        <f t="shared" si="60"/>
        <v>10393.75</v>
      </c>
      <c r="E236" s="100">
        <f t="shared" si="67"/>
        <v>0.36</v>
      </c>
      <c r="F236" s="100">
        <f t="shared" si="61"/>
        <v>0.17923348853250559</v>
      </c>
      <c r="G236" s="101">
        <f t="shared" si="40"/>
        <v>0.16443244143208011</v>
      </c>
      <c r="H236" s="101"/>
      <c r="I236" s="99">
        <f t="shared" si="62"/>
        <v>10393.75</v>
      </c>
      <c r="J236" s="99"/>
      <c r="M236" s="102"/>
      <c r="N236" s="103"/>
      <c r="O236" s="102"/>
      <c r="P236" s="102"/>
      <c r="Q236" s="102">
        <f t="shared" si="64"/>
        <v>1029.6499999999999</v>
      </c>
      <c r="R236" s="104">
        <f t="shared" si="65"/>
        <v>46566.6</v>
      </c>
      <c r="S236" s="104"/>
      <c r="T236" s="104">
        <f t="shared" si="66"/>
        <v>46600</v>
      </c>
      <c r="U236" s="97">
        <f t="shared" si="63"/>
        <v>57990</v>
      </c>
    </row>
    <row r="237" spans="3:21" s="97" customFormat="1" ht="11" hidden="1" customHeight="1" outlineLevel="1">
      <c r="C237" s="98">
        <f t="shared" si="59"/>
        <v>58090</v>
      </c>
      <c r="D237" s="99">
        <f t="shared" si="60"/>
        <v>10426.25</v>
      </c>
      <c r="E237" s="100">
        <f t="shared" si="67"/>
        <v>0.36</v>
      </c>
      <c r="F237" s="100">
        <f t="shared" si="61"/>
        <v>0.17948442072645895</v>
      </c>
      <c r="G237" s="101">
        <f t="shared" si="40"/>
        <v>0.16443244143208011</v>
      </c>
      <c r="H237" s="101"/>
      <c r="I237" s="99">
        <f t="shared" si="62"/>
        <v>10426.25</v>
      </c>
      <c r="J237" s="99"/>
      <c r="M237" s="102"/>
      <c r="N237" s="103"/>
      <c r="O237" s="102"/>
      <c r="P237" s="102"/>
      <c r="Q237" s="102">
        <f t="shared" si="64"/>
        <v>1033.1499999999999</v>
      </c>
      <c r="R237" s="104">
        <f t="shared" si="65"/>
        <v>46630.6</v>
      </c>
      <c r="S237" s="104"/>
      <c r="T237" s="104">
        <f t="shared" si="66"/>
        <v>46600</v>
      </c>
      <c r="U237" s="97">
        <f t="shared" si="63"/>
        <v>58090</v>
      </c>
    </row>
    <row r="238" spans="3:21" s="97" customFormat="1" ht="11" hidden="1" customHeight="1" outlineLevel="1">
      <c r="C238" s="98">
        <f t="shared" si="59"/>
        <v>58190</v>
      </c>
      <c r="D238" s="99">
        <f t="shared" si="60"/>
        <v>10458.75</v>
      </c>
      <c r="E238" s="100">
        <f t="shared" si="67"/>
        <v>0.36</v>
      </c>
      <c r="F238" s="100">
        <f t="shared" si="61"/>
        <v>0.17973449046227874</v>
      </c>
      <c r="G238" s="101">
        <f t="shared" si="40"/>
        <v>0.16443244143208011</v>
      </c>
      <c r="H238" s="101"/>
      <c r="I238" s="99">
        <f t="shared" si="62"/>
        <v>10458.75</v>
      </c>
      <c r="J238" s="99"/>
      <c r="M238" s="102"/>
      <c r="N238" s="103"/>
      <c r="O238" s="102"/>
      <c r="P238" s="102"/>
      <c r="Q238" s="102">
        <f t="shared" si="64"/>
        <v>1036.6499999999999</v>
      </c>
      <c r="R238" s="104">
        <f t="shared" si="65"/>
        <v>46694.6</v>
      </c>
      <c r="S238" s="104"/>
      <c r="T238" s="104">
        <f t="shared" si="66"/>
        <v>46700</v>
      </c>
      <c r="U238" s="97">
        <f t="shared" si="63"/>
        <v>58190</v>
      </c>
    </row>
    <row r="239" spans="3:21" s="97" customFormat="1" ht="11" hidden="1" customHeight="1" outlineLevel="1">
      <c r="C239" s="98">
        <f t="shared" si="59"/>
        <v>58290</v>
      </c>
      <c r="D239" s="99">
        <f t="shared" si="60"/>
        <v>10491.25</v>
      </c>
      <c r="E239" s="100">
        <f t="shared" si="67"/>
        <v>0.36</v>
      </c>
      <c r="F239" s="100">
        <f t="shared" si="61"/>
        <v>0.17998370217876136</v>
      </c>
      <c r="G239" s="101">
        <f t="shared" si="40"/>
        <v>0.16443244143208011</v>
      </c>
      <c r="H239" s="101"/>
      <c r="I239" s="99">
        <f t="shared" si="62"/>
        <v>10491.25</v>
      </c>
      <c r="J239" s="99"/>
      <c r="M239" s="102"/>
      <c r="N239" s="103"/>
      <c r="O239" s="102"/>
      <c r="P239" s="102"/>
      <c r="Q239" s="102">
        <f t="shared" si="64"/>
        <v>1040.1499999999999</v>
      </c>
      <c r="R239" s="104">
        <f t="shared" si="65"/>
        <v>46758.6</v>
      </c>
      <c r="S239" s="104"/>
      <c r="T239" s="104">
        <f t="shared" si="66"/>
        <v>46800</v>
      </c>
      <c r="U239" s="97">
        <f t="shared" si="63"/>
        <v>58290</v>
      </c>
    </row>
    <row r="240" spans="3:21" s="97" customFormat="1" ht="11" hidden="1" customHeight="1" outlineLevel="1">
      <c r="C240" s="98">
        <f t="shared" si="59"/>
        <v>58390</v>
      </c>
      <c r="D240" s="99">
        <f t="shared" ref="D240:D303" si="68">I240</f>
        <v>10523.75</v>
      </c>
      <c r="E240" s="100">
        <f t="shared" ref="E240:E303" si="69">(D240-D239+Q240-Q239)/(C240-C239)</f>
        <v>0.36</v>
      </c>
      <c r="F240" s="100">
        <f t="shared" ref="F240:F303" si="70">D240/C240</f>
        <v>0.18023206028429525</v>
      </c>
      <c r="G240" s="101">
        <f t="shared" si="40"/>
        <v>0.16443244143208011</v>
      </c>
      <c r="H240" s="101"/>
      <c r="I240" s="99">
        <f t="shared" ref="I240:I303" si="71">IF(C240&lt;$J$29,0,IF(C240&lt;$J$30,(C240-$J$29)*$K$30,IF(C240&lt;$J$31,(((C240-$J$30)*$K$31)+$L$31),IF(C240&lt;$J$32,((C240-$J$31)*$K$32)+$L$32,(((C240-$J$32)*$K$33)+$L$33)))))</f>
        <v>10523.75</v>
      </c>
      <c r="J240" s="99"/>
      <c r="M240" s="102"/>
      <c r="N240" s="103"/>
      <c r="O240" s="102"/>
      <c r="P240" s="102"/>
      <c r="Q240" s="102">
        <f t="shared" ref="Q240:Q303" si="72">(IF(C240&gt;26668,(C240*2%),(MAX(0,(    (C240-21335)*10%   )))))-  (  MIN(IF(C240&lt;66667,(445-((C240-37000)*1.5%)),0),445)  )</f>
        <v>1043.6499999999999</v>
      </c>
      <c r="R240" s="104">
        <f t="shared" ref="R240:R303" si="73">C240-D240-Q240</f>
        <v>46822.6</v>
      </c>
      <c r="S240" s="104"/>
      <c r="T240" s="104">
        <f t="shared" ref="T240:T303" si="74">ROUND(R240/100,0)*100</f>
        <v>46800</v>
      </c>
      <c r="U240" s="97">
        <f t="shared" ref="U240:U303" si="75">C240</f>
        <v>58390</v>
      </c>
    </row>
    <row r="241" spans="3:21" s="97" customFormat="1" ht="11" hidden="1" customHeight="1" outlineLevel="1">
      <c r="C241" s="98">
        <f t="shared" si="59"/>
        <v>58490</v>
      </c>
      <c r="D241" s="99">
        <f t="shared" si="68"/>
        <v>10556.25</v>
      </c>
      <c r="E241" s="100">
        <f t="shared" si="69"/>
        <v>0.36</v>
      </c>
      <c r="F241" s="100">
        <f t="shared" si="70"/>
        <v>0.18047956915712088</v>
      </c>
      <c r="G241" s="101">
        <f t="shared" si="40"/>
        <v>0.16443244143208011</v>
      </c>
      <c r="H241" s="101"/>
      <c r="I241" s="99">
        <f t="shared" si="71"/>
        <v>10556.25</v>
      </c>
      <c r="J241" s="99"/>
      <c r="M241" s="102"/>
      <c r="N241" s="103"/>
      <c r="O241" s="102"/>
      <c r="P241" s="102"/>
      <c r="Q241" s="102">
        <f t="shared" si="72"/>
        <v>1047.1499999999999</v>
      </c>
      <c r="R241" s="104">
        <f t="shared" si="73"/>
        <v>46886.6</v>
      </c>
      <c r="S241" s="104"/>
      <c r="T241" s="104">
        <f t="shared" si="74"/>
        <v>46900</v>
      </c>
      <c r="U241" s="97">
        <f t="shared" si="75"/>
        <v>58490</v>
      </c>
    </row>
    <row r="242" spans="3:21" s="97" customFormat="1" ht="11" hidden="1" customHeight="1" outlineLevel="1">
      <c r="C242" s="98">
        <f t="shared" si="59"/>
        <v>58590</v>
      </c>
      <c r="D242" s="99">
        <f t="shared" si="68"/>
        <v>10588.75</v>
      </c>
      <c r="E242" s="100">
        <f t="shared" si="69"/>
        <v>0.36</v>
      </c>
      <c r="F242" s="100">
        <f t="shared" si="70"/>
        <v>0.18072623314558797</v>
      </c>
      <c r="G242" s="101">
        <f t="shared" si="40"/>
        <v>0.16443244143208011</v>
      </c>
      <c r="H242" s="101"/>
      <c r="I242" s="99">
        <f t="shared" si="71"/>
        <v>10588.75</v>
      </c>
      <c r="J242" s="99"/>
      <c r="M242" s="102"/>
      <c r="N242" s="103"/>
      <c r="O242" s="102"/>
      <c r="P242" s="102"/>
      <c r="Q242" s="102">
        <f t="shared" si="72"/>
        <v>1050.6499999999999</v>
      </c>
      <c r="R242" s="104">
        <f t="shared" si="73"/>
        <v>46950.6</v>
      </c>
      <c r="S242" s="104"/>
      <c r="T242" s="104">
        <f t="shared" si="74"/>
        <v>47000</v>
      </c>
      <c r="U242" s="97">
        <f t="shared" si="75"/>
        <v>58590</v>
      </c>
    </row>
    <row r="243" spans="3:21" s="97" customFormat="1" ht="11" hidden="1" customHeight="1" outlineLevel="1">
      <c r="C243" s="98">
        <f t="shared" si="59"/>
        <v>58690</v>
      </c>
      <c r="D243" s="99">
        <f t="shared" si="68"/>
        <v>10621.25</v>
      </c>
      <c r="E243" s="100">
        <f t="shared" si="69"/>
        <v>0.36</v>
      </c>
      <c r="F243" s="100">
        <f t="shared" si="70"/>
        <v>0.18097205656841028</v>
      </c>
      <c r="G243" s="101">
        <f t="shared" si="40"/>
        <v>0.16443244143208011</v>
      </c>
      <c r="H243" s="101"/>
      <c r="I243" s="99">
        <f t="shared" si="71"/>
        <v>10621.25</v>
      </c>
      <c r="J243" s="99"/>
      <c r="M243" s="102"/>
      <c r="N243" s="103"/>
      <c r="O243" s="102"/>
      <c r="P243" s="102"/>
      <c r="Q243" s="102">
        <f t="shared" si="72"/>
        <v>1054.1499999999999</v>
      </c>
      <c r="R243" s="104">
        <f t="shared" si="73"/>
        <v>47014.6</v>
      </c>
      <c r="S243" s="104"/>
      <c r="T243" s="104">
        <f t="shared" si="74"/>
        <v>47000</v>
      </c>
      <c r="U243" s="97">
        <f t="shared" si="75"/>
        <v>58690</v>
      </c>
    </row>
    <row r="244" spans="3:21" s="97" customFormat="1" ht="11" hidden="1" customHeight="1" outlineLevel="1">
      <c r="C244" s="98">
        <f t="shared" si="59"/>
        <v>58790</v>
      </c>
      <c r="D244" s="99">
        <f t="shared" si="68"/>
        <v>10653.75</v>
      </c>
      <c r="E244" s="100">
        <f t="shared" si="69"/>
        <v>0.36</v>
      </c>
      <c r="F244" s="100">
        <f t="shared" si="70"/>
        <v>0.18121704371491751</v>
      </c>
      <c r="G244" s="101">
        <f t="shared" si="40"/>
        <v>0.16443244143208011</v>
      </c>
      <c r="H244" s="101"/>
      <c r="I244" s="99">
        <f t="shared" si="71"/>
        <v>10653.75</v>
      </c>
      <c r="J244" s="99"/>
      <c r="M244" s="102"/>
      <c r="N244" s="103"/>
      <c r="O244" s="102"/>
      <c r="P244" s="102"/>
      <c r="Q244" s="102">
        <f t="shared" si="72"/>
        <v>1057.6499999999999</v>
      </c>
      <c r="R244" s="104">
        <f t="shared" si="73"/>
        <v>47078.6</v>
      </c>
      <c r="S244" s="104"/>
      <c r="T244" s="104">
        <f t="shared" si="74"/>
        <v>47100</v>
      </c>
      <c r="U244" s="97">
        <f t="shared" si="75"/>
        <v>58790</v>
      </c>
    </row>
    <row r="245" spans="3:21" s="97" customFormat="1" ht="11" hidden="1" customHeight="1" outlineLevel="1">
      <c r="C245" s="98">
        <f t="shared" si="59"/>
        <v>58890</v>
      </c>
      <c r="D245" s="99">
        <f t="shared" si="68"/>
        <v>10686.25</v>
      </c>
      <c r="E245" s="100">
        <f t="shared" si="69"/>
        <v>0.36</v>
      </c>
      <c r="F245" s="100">
        <f t="shared" si="70"/>
        <v>0.18146119884530482</v>
      </c>
      <c r="G245" s="101">
        <f t="shared" si="40"/>
        <v>0.16443244143208011</v>
      </c>
      <c r="H245" s="101"/>
      <c r="I245" s="99">
        <f t="shared" si="71"/>
        <v>10686.25</v>
      </c>
      <c r="J245" s="99"/>
      <c r="M245" s="102"/>
      <c r="N245" s="103"/>
      <c r="O245" s="102"/>
      <c r="P245" s="102"/>
      <c r="Q245" s="102">
        <f t="shared" si="72"/>
        <v>1061.1499999999999</v>
      </c>
      <c r="R245" s="104">
        <f t="shared" si="73"/>
        <v>47142.6</v>
      </c>
      <c r="S245" s="104"/>
      <c r="T245" s="104">
        <f t="shared" si="74"/>
        <v>47100</v>
      </c>
      <c r="U245" s="97">
        <f t="shared" si="75"/>
        <v>58890</v>
      </c>
    </row>
    <row r="246" spans="3:21" s="97" customFormat="1" ht="11" hidden="1" customHeight="1" outlineLevel="1">
      <c r="C246" s="98">
        <f t="shared" si="59"/>
        <v>58990</v>
      </c>
      <c r="D246" s="99">
        <f t="shared" si="68"/>
        <v>10718.75</v>
      </c>
      <c r="E246" s="100">
        <f t="shared" si="69"/>
        <v>0.36</v>
      </c>
      <c r="F246" s="100">
        <f t="shared" si="70"/>
        <v>0.18170452619087982</v>
      </c>
      <c r="G246" s="101">
        <f t="shared" si="40"/>
        <v>0.16443244143208011</v>
      </c>
      <c r="H246" s="101"/>
      <c r="I246" s="99">
        <f t="shared" si="71"/>
        <v>10718.75</v>
      </c>
      <c r="J246" s="99"/>
      <c r="M246" s="102"/>
      <c r="N246" s="103"/>
      <c r="O246" s="102"/>
      <c r="P246" s="102"/>
      <c r="Q246" s="102">
        <f t="shared" si="72"/>
        <v>1064.6499999999999</v>
      </c>
      <c r="R246" s="104">
        <f t="shared" si="73"/>
        <v>47206.6</v>
      </c>
      <c r="S246" s="104"/>
      <c r="T246" s="104">
        <f t="shared" si="74"/>
        <v>47200</v>
      </c>
      <c r="U246" s="97">
        <f t="shared" si="75"/>
        <v>58990</v>
      </c>
    </row>
    <row r="247" spans="3:21" s="97" customFormat="1" ht="11" hidden="1" customHeight="1" outlineLevel="1">
      <c r="C247" s="98">
        <f t="shared" si="59"/>
        <v>59090</v>
      </c>
      <c r="D247" s="99">
        <f t="shared" si="68"/>
        <v>10751.25</v>
      </c>
      <c r="E247" s="100">
        <f t="shared" si="69"/>
        <v>0.36</v>
      </c>
      <c r="F247" s="100">
        <f t="shared" si="70"/>
        <v>0.18194702995430698</v>
      </c>
      <c r="G247" s="101">
        <f t="shared" si="40"/>
        <v>0.16443244143208011</v>
      </c>
      <c r="H247" s="101"/>
      <c r="I247" s="99">
        <f t="shared" si="71"/>
        <v>10751.25</v>
      </c>
      <c r="J247" s="99"/>
      <c r="M247" s="102"/>
      <c r="N247" s="103"/>
      <c r="O247" s="102"/>
      <c r="P247" s="102"/>
      <c r="Q247" s="102">
        <f t="shared" si="72"/>
        <v>1068.1499999999999</v>
      </c>
      <c r="R247" s="104">
        <f t="shared" si="73"/>
        <v>47270.6</v>
      </c>
      <c r="S247" s="104"/>
      <c r="T247" s="104">
        <f t="shared" si="74"/>
        <v>47300</v>
      </c>
      <c r="U247" s="97">
        <f t="shared" si="75"/>
        <v>59090</v>
      </c>
    </row>
    <row r="248" spans="3:21" s="97" customFormat="1" ht="11" hidden="1" customHeight="1" outlineLevel="1">
      <c r="C248" s="98">
        <f t="shared" si="59"/>
        <v>59190</v>
      </c>
      <c r="D248" s="99">
        <f t="shared" si="68"/>
        <v>10783.75</v>
      </c>
      <c r="E248" s="100">
        <f t="shared" si="69"/>
        <v>0.36</v>
      </c>
      <c r="F248" s="100">
        <f t="shared" si="70"/>
        <v>0.18218871430984965</v>
      </c>
      <c r="G248" s="101">
        <f t="shared" si="40"/>
        <v>0.16443244143208011</v>
      </c>
      <c r="H248" s="101"/>
      <c r="I248" s="99">
        <f t="shared" si="71"/>
        <v>10783.75</v>
      </c>
      <c r="J248" s="99"/>
      <c r="M248" s="102"/>
      <c r="N248" s="103"/>
      <c r="O248" s="102"/>
      <c r="P248" s="102"/>
      <c r="Q248" s="102">
        <f t="shared" si="72"/>
        <v>1071.6499999999999</v>
      </c>
      <c r="R248" s="104">
        <f t="shared" si="73"/>
        <v>47334.6</v>
      </c>
      <c r="S248" s="104"/>
      <c r="T248" s="104">
        <f t="shared" si="74"/>
        <v>47300</v>
      </c>
      <c r="U248" s="97">
        <f t="shared" si="75"/>
        <v>59190</v>
      </c>
    </row>
    <row r="249" spans="3:21" s="97" customFormat="1" ht="11" hidden="1" customHeight="1" outlineLevel="1">
      <c r="C249" s="98">
        <f t="shared" si="59"/>
        <v>59290</v>
      </c>
      <c r="D249" s="99">
        <f t="shared" si="68"/>
        <v>10816.25</v>
      </c>
      <c r="E249" s="100">
        <f t="shared" si="69"/>
        <v>0.36</v>
      </c>
      <c r="F249" s="100">
        <f t="shared" si="70"/>
        <v>0.18242958340360937</v>
      </c>
      <c r="G249" s="101">
        <f t="shared" si="40"/>
        <v>0.16443244143208011</v>
      </c>
      <c r="H249" s="101"/>
      <c r="I249" s="99">
        <f t="shared" si="71"/>
        <v>10816.25</v>
      </c>
      <c r="J249" s="99"/>
      <c r="M249" s="102"/>
      <c r="N249" s="103"/>
      <c r="O249" s="102"/>
      <c r="P249" s="102"/>
      <c r="Q249" s="102">
        <f t="shared" si="72"/>
        <v>1075.1499999999999</v>
      </c>
      <c r="R249" s="104">
        <f t="shared" si="73"/>
        <v>47398.6</v>
      </c>
      <c r="S249" s="104"/>
      <c r="T249" s="104">
        <f t="shared" si="74"/>
        <v>47400</v>
      </c>
      <c r="U249" s="97">
        <f t="shared" si="75"/>
        <v>59290</v>
      </c>
    </row>
    <row r="250" spans="3:21" s="97" customFormat="1" ht="11" hidden="1" customHeight="1" outlineLevel="1">
      <c r="C250" s="98">
        <f t="shared" si="59"/>
        <v>59390</v>
      </c>
      <c r="D250" s="99">
        <f t="shared" si="68"/>
        <v>10848.75</v>
      </c>
      <c r="E250" s="100">
        <f t="shared" si="69"/>
        <v>0.36</v>
      </c>
      <c r="F250" s="100">
        <f t="shared" si="70"/>
        <v>0.18266964135376326</v>
      </c>
      <c r="G250" s="101">
        <f t="shared" si="40"/>
        <v>0.16443244143208011</v>
      </c>
      <c r="H250" s="101"/>
      <c r="I250" s="99">
        <f t="shared" si="71"/>
        <v>10848.75</v>
      </c>
      <c r="J250" s="99"/>
      <c r="M250" s="102"/>
      <c r="N250" s="103"/>
      <c r="O250" s="102"/>
      <c r="P250" s="102"/>
      <c r="Q250" s="102">
        <f t="shared" si="72"/>
        <v>1078.6499999999999</v>
      </c>
      <c r="R250" s="104">
        <f t="shared" si="73"/>
        <v>47462.6</v>
      </c>
      <c r="S250" s="104"/>
      <c r="T250" s="104">
        <f t="shared" si="74"/>
        <v>47500</v>
      </c>
      <c r="U250" s="97">
        <f t="shared" si="75"/>
        <v>59390</v>
      </c>
    </row>
    <row r="251" spans="3:21" s="97" customFormat="1" ht="11" hidden="1" customHeight="1" outlineLevel="1">
      <c r="C251" s="98">
        <f t="shared" si="59"/>
        <v>59490</v>
      </c>
      <c r="D251" s="99">
        <f t="shared" si="68"/>
        <v>10881.25</v>
      </c>
      <c r="E251" s="100">
        <f t="shared" si="69"/>
        <v>0.36</v>
      </c>
      <c r="F251" s="100">
        <f t="shared" si="70"/>
        <v>0.18290889225079845</v>
      </c>
      <c r="G251" s="101">
        <f t="shared" si="40"/>
        <v>0.16443244143208011</v>
      </c>
      <c r="H251" s="101"/>
      <c r="I251" s="99">
        <f t="shared" si="71"/>
        <v>10881.25</v>
      </c>
      <c r="J251" s="99"/>
      <c r="M251" s="102"/>
      <c r="N251" s="103"/>
      <c r="O251" s="102"/>
      <c r="P251" s="102"/>
      <c r="Q251" s="102">
        <f t="shared" si="72"/>
        <v>1082.1499999999999</v>
      </c>
      <c r="R251" s="104">
        <f t="shared" si="73"/>
        <v>47526.6</v>
      </c>
      <c r="S251" s="104"/>
      <c r="T251" s="104">
        <f t="shared" si="74"/>
        <v>47500</v>
      </c>
      <c r="U251" s="97">
        <f t="shared" si="75"/>
        <v>59490</v>
      </c>
    </row>
    <row r="252" spans="3:21" s="97" customFormat="1" ht="11" hidden="1" customHeight="1" outlineLevel="1">
      <c r="C252" s="98">
        <f t="shared" si="59"/>
        <v>59590</v>
      </c>
      <c r="D252" s="99">
        <f t="shared" si="68"/>
        <v>10913.75</v>
      </c>
      <c r="E252" s="100">
        <f t="shared" si="69"/>
        <v>0.36</v>
      </c>
      <c r="F252" s="100">
        <f t="shared" si="70"/>
        <v>0.18314734015774459</v>
      </c>
      <c r="G252" s="101">
        <f t="shared" si="40"/>
        <v>0.16443244143208011</v>
      </c>
      <c r="H252" s="101"/>
      <c r="I252" s="99">
        <f t="shared" si="71"/>
        <v>10913.75</v>
      </c>
      <c r="J252" s="99"/>
      <c r="M252" s="102"/>
      <c r="N252" s="103"/>
      <c r="O252" s="102"/>
      <c r="P252" s="102"/>
      <c r="Q252" s="102">
        <f t="shared" si="72"/>
        <v>1085.6499999999999</v>
      </c>
      <c r="R252" s="104">
        <f t="shared" si="73"/>
        <v>47590.6</v>
      </c>
      <c r="S252" s="104"/>
      <c r="T252" s="104">
        <f t="shared" si="74"/>
        <v>47600</v>
      </c>
      <c r="U252" s="97">
        <f t="shared" si="75"/>
        <v>59590</v>
      </c>
    </row>
    <row r="253" spans="3:21" s="97" customFormat="1" ht="11" hidden="1" customHeight="1" outlineLevel="1">
      <c r="C253" s="98">
        <f t="shared" si="59"/>
        <v>59690</v>
      </c>
      <c r="D253" s="99">
        <f t="shared" si="68"/>
        <v>10946.25</v>
      </c>
      <c r="E253" s="100">
        <f t="shared" si="69"/>
        <v>0.36</v>
      </c>
      <c r="F253" s="100">
        <f t="shared" si="70"/>
        <v>0.18338498911040374</v>
      </c>
      <c r="G253" s="101">
        <f t="shared" si="40"/>
        <v>0.16443244143208011</v>
      </c>
      <c r="H253" s="101"/>
      <c r="I253" s="99">
        <f t="shared" si="71"/>
        <v>10946.25</v>
      </c>
      <c r="J253" s="99"/>
      <c r="M253" s="102"/>
      <c r="N253" s="103"/>
      <c r="O253" s="102"/>
      <c r="P253" s="102"/>
      <c r="Q253" s="102">
        <f t="shared" si="72"/>
        <v>1089.1499999999999</v>
      </c>
      <c r="R253" s="104">
        <f t="shared" si="73"/>
        <v>47654.6</v>
      </c>
      <c r="S253" s="104"/>
      <c r="T253" s="104">
        <f t="shared" si="74"/>
        <v>47700</v>
      </c>
      <c r="U253" s="97">
        <f t="shared" si="75"/>
        <v>59690</v>
      </c>
    </row>
    <row r="254" spans="3:21" s="97" customFormat="1" ht="11" hidden="1" customHeight="1" outlineLevel="1">
      <c r="C254" s="98">
        <f t="shared" si="59"/>
        <v>59790</v>
      </c>
      <c r="D254" s="99">
        <f t="shared" si="68"/>
        <v>10978.75</v>
      </c>
      <c r="E254" s="100">
        <f t="shared" si="69"/>
        <v>0.36</v>
      </c>
      <c r="F254" s="100">
        <f t="shared" si="70"/>
        <v>0.1836218431175782</v>
      </c>
      <c r="G254" s="101">
        <f t="shared" si="40"/>
        <v>0.16443244143208011</v>
      </c>
      <c r="H254" s="101"/>
      <c r="I254" s="99">
        <f t="shared" si="71"/>
        <v>10978.75</v>
      </c>
      <c r="J254" s="99"/>
      <c r="M254" s="102"/>
      <c r="N254" s="103"/>
      <c r="O254" s="102"/>
      <c r="P254" s="102"/>
      <c r="Q254" s="102">
        <f t="shared" si="72"/>
        <v>1092.6499999999999</v>
      </c>
      <c r="R254" s="104">
        <f t="shared" si="73"/>
        <v>47718.6</v>
      </c>
      <c r="S254" s="104"/>
      <c r="T254" s="104">
        <f t="shared" si="74"/>
        <v>47700</v>
      </c>
      <c r="U254" s="97">
        <f t="shared" si="75"/>
        <v>59790</v>
      </c>
    </row>
    <row r="255" spans="3:21" s="97" customFormat="1" ht="11" hidden="1" customHeight="1" outlineLevel="1">
      <c r="C255" s="98">
        <f t="shared" si="59"/>
        <v>59890</v>
      </c>
      <c r="D255" s="99">
        <f t="shared" si="68"/>
        <v>11011.25</v>
      </c>
      <c r="E255" s="100">
        <f t="shared" si="69"/>
        <v>0.36</v>
      </c>
      <c r="F255" s="100">
        <f t="shared" si="70"/>
        <v>0.18385790616129571</v>
      </c>
      <c r="G255" s="101">
        <f t="shared" si="40"/>
        <v>0.16443244143208011</v>
      </c>
      <c r="H255" s="101"/>
      <c r="I255" s="99">
        <f t="shared" si="71"/>
        <v>11011.25</v>
      </c>
      <c r="J255" s="99"/>
      <c r="M255" s="102"/>
      <c r="N255" s="103"/>
      <c r="O255" s="102"/>
      <c r="P255" s="102"/>
      <c r="Q255" s="102">
        <f t="shared" si="72"/>
        <v>1096.1499999999999</v>
      </c>
      <c r="R255" s="104">
        <f t="shared" si="73"/>
        <v>47782.6</v>
      </c>
      <c r="S255" s="104"/>
      <c r="T255" s="104">
        <f t="shared" si="74"/>
        <v>47800</v>
      </c>
      <c r="U255" s="97">
        <f t="shared" si="75"/>
        <v>59890</v>
      </c>
    </row>
    <row r="256" spans="3:21" s="97" customFormat="1" ht="11" hidden="1" customHeight="1" outlineLevel="1">
      <c r="C256" s="98">
        <f t="shared" si="59"/>
        <v>59990</v>
      </c>
      <c r="D256" s="99">
        <f t="shared" si="68"/>
        <v>11043.75</v>
      </c>
      <c r="E256" s="100">
        <f t="shared" si="69"/>
        <v>0.36</v>
      </c>
      <c r="F256" s="100">
        <f t="shared" si="70"/>
        <v>0.18409318219703283</v>
      </c>
      <c r="G256" s="101">
        <f t="shared" si="40"/>
        <v>0.16443244143208011</v>
      </c>
      <c r="H256" s="101"/>
      <c r="I256" s="99">
        <f t="shared" si="71"/>
        <v>11043.75</v>
      </c>
      <c r="J256" s="99"/>
      <c r="M256" s="102"/>
      <c r="N256" s="103"/>
      <c r="O256" s="102"/>
      <c r="P256" s="102"/>
      <c r="Q256" s="102">
        <f t="shared" si="72"/>
        <v>1099.6499999999999</v>
      </c>
      <c r="R256" s="104">
        <f t="shared" si="73"/>
        <v>47846.6</v>
      </c>
      <c r="S256" s="104"/>
      <c r="T256" s="104">
        <f t="shared" si="74"/>
        <v>47800</v>
      </c>
      <c r="U256" s="97">
        <f t="shared" si="75"/>
        <v>59990</v>
      </c>
    </row>
    <row r="257" spans="3:21" s="97" customFormat="1" ht="11" hidden="1" customHeight="1" outlineLevel="1">
      <c r="C257" s="98">
        <f t="shared" si="59"/>
        <v>60090</v>
      </c>
      <c r="D257" s="99">
        <f t="shared" si="68"/>
        <v>11076.25</v>
      </c>
      <c r="E257" s="100">
        <f t="shared" si="69"/>
        <v>0.36</v>
      </c>
      <c r="F257" s="100">
        <f t="shared" si="70"/>
        <v>0.18432767515393575</v>
      </c>
      <c r="G257" s="101">
        <f t="shared" si="40"/>
        <v>0.16443244143208011</v>
      </c>
      <c r="H257" s="101"/>
      <c r="I257" s="99">
        <f t="shared" si="71"/>
        <v>11076.25</v>
      </c>
      <c r="J257" s="99"/>
      <c r="M257" s="102"/>
      <c r="N257" s="103"/>
      <c r="O257" s="102"/>
      <c r="P257" s="102"/>
      <c r="Q257" s="102">
        <f t="shared" si="72"/>
        <v>1103.1499999999999</v>
      </c>
      <c r="R257" s="104">
        <f t="shared" si="73"/>
        <v>47910.6</v>
      </c>
      <c r="S257" s="104"/>
      <c r="T257" s="104">
        <f t="shared" si="74"/>
        <v>47900</v>
      </c>
      <c r="U257" s="97">
        <f t="shared" si="75"/>
        <v>60090</v>
      </c>
    </row>
    <row r="258" spans="3:21" s="97" customFormat="1" ht="11" hidden="1" customHeight="1" outlineLevel="1">
      <c r="C258" s="98">
        <f t="shared" si="59"/>
        <v>60190</v>
      </c>
      <c r="D258" s="99">
        <f t="shared" si="68"/>
        <v>11108.75</v>
      </c>
      <c r="E258" s="100">
        <f t="shared" si="69"/>
        <v>0.36</v>
      </c>
      <c r="F258" s="100">
        <f t="shared" si="70"/>
        <v>0.18456138893503904</v>
      </c>
      <c r="G258" s="101">
        <f t="shared" si="40"/>
        <v>0.16443244143208011</v>
      </c>
      <c r="H258" s="101"/>
      <c r="I258" s="99">
        <f t="shared" si="71"/>
        <v>11108.75</v>
      </c>
      <c r="J258" s="99"/>
      <c r="M258" s="102"/>
      <c r="N258" s="103"/>
      <c r="O258" s="102"/>
      <c r="P258" s="102"/>
      <c r="Q258" s="102">
        <f t="shared" si="72"/>
        <v>1106.6499999999999</v>
      </c>
      <c r="R258" s="104">
        <f t="shared" si="73"/>
        <v>47974.6</v>
      </c>
      <c r="S258" s="104"/>
      <c r="T258" s="104">
        <f t="shared" si="74"/>
        <v>48000</v>
      </c>
      <c r="U258" s="97">
        <f t="shared" si="75"/>
        <v>60190</v>
      </c>
    </row>
    <row r="259" spans="3:21" s="97" customFormat="1" ht="11" hidden="1" customHeight="1" outlineLevel="1">
      <c r="C259" s="98">
        <f t="shared" si="59"/>
        <v>60290</v>
      </c>
      <c r="D259" s="99">
        <f t="shared" si="68"/>
        <v>11141.25</v>
      </c>
      <c r="E259" s="100">
        <f t="shared" si="69"/>
        <v>0.36</v>
      </c>
      <c r="F259" s="100">
        <f t="shared" si="70"/>
        <v>0.18479432741748217</v>
      </c>
      <c r="G259" s="101">
        <f t="shared" si="40"/>
        <v>0.16443244143208011</v>
      </c>
      <c r="H259" s="101"/>
      <c r="I259" s="99">
        <f t="shared" si="71"/>
        <v>11141.25</v>
      </c>
      <c r="J259" s="99"/>
      <c r="M259" s="102"/>
      <c r="N259" s="103"/>
      <c r="O259" s="102"/>
      <c r="P259" s="102"/>
      <c r="Q259" s="102">
        <f t="shared" si="72"/>
        <v>1110.1499999999999</v>
      </c>
      <c r="R259" s="104">
        <f t="shared" si="73"/>
        <v>48038.6</v>
      </c>
      <c r="S259" s="104"/>
      <c r="T259" s="104">
        <f t="shared" si="74"/>
        <v>48000</v>
      </c>
      <c r="U259" s="97">
        <f t="shared" si="75"/>
        <v>60290</v>
      </c>
    </row>
    <row r="260" spans="3:21" s="97" customFormat="1" ht="11" hidden="1" customHeight="1" outlineLevel="1">
      <c r="C260" s="98">
        <f t="shared" si="59"/>
        <v>60390</v>
      </c>
      <c r="D260" s="99">
        <f t="shared" si="68"/>
        <v>11173.75</v>
      </c>
      <c r="E260" s="100">
        <f t="shared" si="69"/>
        <v>0.36</v>
      </c>
      <c r="F260" s="100">
        <f t="shared" si="70"/>
        <v>0.18502649445272396</v>
      </c>
      <c r="G260" s="101">
        <f t="shared" si="40"/>
        <v>0.16443244143208011</v>
      </c>
      <c r="H260" s="101"/>
      <c r="I260" s="99">
        <f t="shared" si="71"/>
        <v>11173.75</v>
      </c>
      <c r="J260" s="99"/>
      <c r="M260" s="102"/>
      <c r="N260" s="103"/>
      <c r="O260" s="102"/>
      <c r="P260" s="102"/>
      <c r="Q260" s="102">
        <f t="shared" si="72"/>
        <v>1113.6499999999999</v>
      </c>
      <c r="R260" s="104">
        <f t="shared" si="73"/>
        <v>48102.6</v>
      </c>
      <c r="S260" s="104"/>
      <c r="T260" s="104">
        <f t="shared" si="74"/>
        <v>48100</v>
      </c>
      <c r="U260" s="97">
        <f t="shared" si="75"/>
        <v>60390</v>
      </c>
    </row>
    <row r="261" spans="3:21" s="97" customFormat="1" ht="11" hidden="1" customHeight="1" outlineLevel="1">
      <c r="C261" s="98">
        <f t="shared" si="59"/>
        <v>60490</v>
      </c>
      <c r="D261" s="99">
        <f t="shared" si="68"/>
        <v>11206.25</v>
      </c>
      <c r="E261" s="100">
        <f t="shared" si="69"/>
        <v>0.36</v>
      </c>
      <c r="F261" s="100">
        <f t="shared" si="70"/>
        <v>0.18525789386675484</v>
      </c>
      <c r="G261" s="101">
        <f t="shared" si="40"/>
        <v>0.16443244143208011</v>
      </c>
      <c r="H261" s="101"/>
      <c r="I261" s="99">
        <f t="shared" si="71"/>
        <v>11206.25</v>
      </c>
      <c r="J261" s="99"/>
      <c r="M261" s="102"/>
      <c r="N261" s="103"/>
      <c r="O261" s="102"/>
      <c r="P261" s="102"/>
      <c r="Q261" s="102">
        <f t="shared" si="72"/>
        <v>1117.1499999999999</v>
      </c>
      <c r="R261" s="104">
        <f t="shared" si="73"/>
        <v>48166.6</v>
      </c>
      <c r="S261" s="104"/>
      <c r="T261" s="104">
        <f t="shared" si="74"/>
        <v>48200</v>
      </c>
      <c r="U261" s="97">
        <f t="shared" si="75"/>
        <v>60490</v>
      </c>
    </row>
    <row r="262" spans="3:21" s="97" customFormat="1" ht="11" hidden="1" customHeight="1" outlineLevel="1">
      <c r="C262" s="98">
        <f t="shared" si="59"/>
        <v>60590</v>
      </c>
      <c r="D262" s="99">
        <f t="shared" si="68"/>
        <v>11238.75</v>
      </c>
      <c r="E262" s="100">
        <f t="shared" si="69"/>
        <v>0.36</v>
      </c>
      <c r="F262" s="100">
        <f t="shared" si="70"/>
        <v>0.18548852946030697</v>
      </c>
      <c r="G262" s="101">
        <f t="shared" si="40"/>
        <v>0.16443244143208011</v>
      </c>
      <c r="H262" s="101"/>
      <c r="I262" s="99">
        <f t="shared" si="71"/>
        <v>11238.75</v>
      </c>
      <c r="J262" s="99"/>
      <c r="M262" s="102"/>
      <c r="N262" s="103"/>
      <c r="O262" s="102"/>
      <c r="P262" s="102"/>
      <c r="Q262" s="102">
        <f t="shared" si="72"/>
        <v>1120.6499999999999</v>
      </c>
      <c r="R262" s="104">
        <f t="shared" si="73"/>
        <v>48230.6</v>
      </c>
      <c r="S262" s="104"/>
      <c r="T262" s="104">
        <f t="shared" si="74"/>
        <v>48200</v>
      </c>
      <c r="U262" s="97">
        <f t="shared" si="75"/>
        <v>60590</v>
      </c>
    </row>
    <row r="263" spans="3:21" s="97" customFormat="1" ht="11" hidden="1" customHeight="1" outlineLevel="1">
      <c r="C263" s="98">
        <f t="shared" si="59"/>
        <v>60690</v>
      </c>
      <c r="D263" s="99">
        <f t="shared" si="68"/>
        <v>11271.25</v>
      </c>
      <c r="E263" s="100">
        <f t="shared" si="69"/>
        <v>0.36</v>
      </c>
      <c r="F263" s="100">
        <f t="shared" si="70"/>
        <v>0.18571840500906245</v>
      </c>
      <c r="G263" s="101">
        <f t="shared" si="40"/>
        <v>0.16443244143208011</v>
      </c>
      <c r="H263" s="101"/>
      <c r="I263" s="99">
        <f t="shared" si="71"/>
        <v>11271.25</v>
      </c>
      <c r="J263" s="99"/>
      <c r="M263" s="102"/>
      <c r="N263" s="103"/>
      <c r="O263" s="102"/>
      <c r="P263" s="102"/>
      <c r="Q263" s="102">
        <f t="shared" si="72"/>
        <v>1124.1499999999999</v>
      </c>
      <c r="R263" s="104">
        <f t="shared" si="73"/>
        <v>48294.6</v>
      </c>
      <c r="S263" s="104"/>
      <c r="T263" s="104">
        <f t="shared" si="74"/>
        <v>48300</v>
      </c>
      <c r="U263" s="97">
        <f t="shared" si="75"/>
        <v>60690</v>
      </c>
    </row>
    <row r="264" spans="3:21" s="97" customFormat="1" ht="11" hidden="1" customHeight="1" outlineLevel="1">
      <c r="C264" s="98">
        <f t="shared" si="59"/>
        <v>60790</v>
      </c>
      <c r="D264" s="99">
        <f t="shared" si="68"/>
        <v>11303.75</v>
      </c>
      <c r="E264" s="100">
        <f t="shared" si="69"/>
        <v>0.36</v>
      </c>
      <c r="F264" s="100">
        <f t="shared" si="70"/>
        <v>0.18594752426385919</v>
      </c>
      <c r="G264" s="101">
        <f t="shared" si="40"/>
        <v>0.16443244143208011</v>
      </c>
      <c r="H264" s="101"/>
      <c r="I264" s="99">
        <f t="shared" si="71"/>
        <v>11303.75</v>
      </c>
      <c r="J264" s="99"/>
      <c r="M264" s="102"/>
      <c r="N264" s="103"/>
      <c r="O264" s="102"/>
      <c r="P264" s="102"/>
      <c r="Q264" s="102">
        <f t="shared" si="72"/>
        <v>1127.6499999999999</v>
      </c>
      <c r="R264" s="104">
        <f t="shared" si="73"/>
        <v>48358.6</v>
      </c>
      <c r="S264" s="104"/>
      <c r="T264" s="104">
        <f t="shared" si="74"/>
        <v>48400</v>
      </c>
      <c r="U264" s="97">
        <f t="shared" si="75"/>
        <v>60790</v>
      </c>
    </row>
    <row r="265" spans="3:21" s="97" customFormat="1" ht="11" hidden="1" customHeight="1" outlineLevel="1">
      <c r="C265" s="98">
        <f t="shared" si="59"/>
        <v>60890</v>
      </c>
      <c r="D265" s="99">
        <f t="shared" si="68"/>
        <v>11336.25</v>
      </c>
      <c r="E265" s="100">
        <f t="shared" si="69"/>
        <v>0.36</v>
      </c>
      <c r="F265" s="100">
        <f t="shared" si="70"/>
        <v>0.18617589095089507</v>
      </c>
      <c r="G265" s="101">
        <f t="shared" si="40"/>
        <v>0.16443244143208011</v>
      </c>
      <c r="H265" s="101"/>
      <c r="I265" s="99">
        <f t="shared" si="71"/>
        <v>11336.25</v>
      </c>
      <c r="J265" s="99"/>
      <c r="M265" s="102"/>
      <c r="N265" s="103"/>
      <c r="O265" s="102"/>
      <c r="P265" s="102"/>
      <c r="Q265" s="102">
        <f t="shared" si="72"/>
        <v>1131.1499999999999</v>
      </c>
      <c r="R265" s="104">
        <f t="shared" si="73"/>
        <v>48422.6</v>
      </c>
      <c r="S265" s="104"/>
      <c r="T265" s="104">
        <f t="shared" si="74"/>
        <v>48400</v>
      </c>
      <c r="U265" s="97">
        <f t="shared" si="75"/>
        <v>60890</v>
      </c>
    </row>
    <row r="266" spans="3:21" s="97" customFormat="1" ht="11" hidden="1" customHeight="1" outlineLevel="1">
      <c r="C266" s="98">
        <f t="shared" si="59"/>
        <v>60990</v>
      </c>
      <c r="D266" s="99">
        <f t="shared" si="68"/>
        <v>11368.75</v>
      </c>
      <c r="E266" s="100">
        <f t="shared" si="69"/>
        <v>0.36</v>
      </c>
      <c r="F266" s="100">
        <f t="shared" si="70"/>
        <v>0.18640350877192982</v>
      </c>
      <c r="G266" s="101">
        <f t="shared" si="40"/>
        <v>0.16443244143208011</v>
      </c>
      <c r="H266" s="101"/>
      <c r="I266" s="99">
        <f t="shared" si="71"/>
        <v>11368.75</v>
      </c>
      <c r="J266" s="99"/>
      <c r="M266" s="102"/>
      <c r="N266" s="103"/>
      <c r="O266" s="102"/>
      <c r="P266" s="102"/>
      <c r="Q266" s="102">
        <f t="shared" si="72"/>
        <v>1134.6499999999999</v>
      </c>
      <c r="R266" s="104">
        <f t="shared" si="73"/>
        <v>48486.6</v>
      </c>
      <c r="S266" s="104"/>
      <c r="T266" s="104">
        <f t="shared" si="74"/>
        <v>48500</v>
      </c>
      <c r="U266" s="97">
        <f t="shared" si="75"/>
        <v>60990</v>
      </c>
    </row>
    <row r="267" spans="3:21" s="97" customFormat="1" ht="11" hidden="1" customHeight="1" outlineLevel="1">
      <c r="C267" s="98">
        <f t="shared" si="59"/>
        <v>61090</v>
      </c>
      <c r="D267" s="99">
        <f t="shared" si="68"/>
        <v>11401.25</v>
      </c>
      <c r="E267" s="100">
        <f t="shared" si="69"/>
        <v>0.36</v>
      </c>
      <c r="F267" s="100">
        <f t="shared" si="70"/>
        <v>0.18663038140448518</v>
      </c>
      <c r="G267" s="101">
        <f t="shared" si="40"/>
        <v>0.16443244143208011</v>
      </c>
      <c r="H267" s="101"/>
      <c r="I267" s="99">
        <f t="shared" si="71"/>
        <v>11401.25</v>
      </c>
      <c r="J267" s="99"/>
      <c r="M267" s="102"/>
      <c r="N267" s="103"/>
      <c r="O267" s="102"/>
      <c r="P267" s="102"/>
      <c r="Q267" s="102">
        <f t="shared" si="72"/>
        <v>1138.1499999999999</v>
      </c>
      <c r="R267" s="104">
        <f t="shared" si="73"/>
        <v>48550.6</v>
      </c>
      <c r="S267" s="104"/>
      <c r="T267" s="104">
        <f t="shared" si="74"/>
        <v>48600</v>
      </c>
      <c r="U267" s="97">
        <f t="shared" si="75"/>
        <v>61090</v>
      </c>
    </row>
    <row r="268" spans="3:21" s="97" customFormat="1" ht="11" hidden="1" customHeight="1" outlineLevel="1">
      <c r="C268" s="98">
        <f t="shared" si="59"/>
        <v>61190</v>
      </c>
      <c r="D268" s="99">
        <f t="shared" si="68"/>
        <v>11433.75</v>
      </c>
      <c r="E268" s="100">
        <f t="shared" si="69"/>
        <v>0.36</v>
      </c>
      <c r="F268" s="100">
        <f t="shared" si="70"/>
        <v>0.18685651250204283</v>
      </c>
      <c r="G268" s="101">
        <f t="shared" si="40"/>
        <v>0.16443244143208011</v>
      </c>
      <c r="H268" s="101"/>
      <c r="I268" s="99">
        <f t="shared" si="71"/>
        <v>11433.75</v>
      </c>
      <c r="J268" s="99"/>
      <c r="M268" s="102"/>
      <c r="N268" s="103"/>
      <c r="O268" s="102"/>
      <c r="P268" s="102"/>
      <c r="Q268" s="102">
        <f t="shared" si="72"/>
        <v>1141.6499999999999</v>
      </c>
      <c r="R268" s="104">
        <f t="shared" si="73"/>
        <v>48614.6</v>
      </c>
      <c r="S268" s="104"/>
      <c r="T268" s="104">
        <f t="shared" si="74"/>
        <v>48600</v>
      </c>
      <c r="U268" s="97">
        <f t="shared" si="75"/>
        <v>61190</v>
      </c>
    </row>
    <row r="269" spans="3:21" s="97" customFormat="1" ht="11" hidden="1" customHeight="1" outlineLevel="1">
      <c r="C269" s="98">
        <f t="shared" si="59"/>
        <v>61290</v>
      </c>
      <c r="D269" s="99">
        <f t="shared" si="68"/>
        <v>11466.25</v>
      </c>
      <c r="E269" s="100">
        <f t="shared" si="69"/>
        <v>0.36</v>
      </c>
      <c r="F269" s="100">
        <f t="shared" si="70"/>
        <v>0.18708190569424049</v>
      </c>
      <c r="G269" s="101">
        <f t="shared" si="40"/>
        <v>0.16443244143208011</v>
      </c>
      <c r="H269" s="101"/>
      <c r="I269" s="99">
        <f t="shared" si="71"/>
        <v>11466.25</v>
      </c>
      <c r="J269" s="99"/>
      <c r="M269" s="102"/>
      <c r="N269" s="103"/>
      <c r="O269" s="102"/>
      <c r="P269" s="102"/>
      <c r="Q269" s="102">
        <f t="shared" si="72"/>
        <v>1145.1499999999999</v>
      </c>
      <c r="R269" s="104">
        <f t="shared" si="73"/>
        <v>48678.6</v>
      </c>
      <c r="S269" s="104"/>
      <c r="T269" s="104">
        <f t="shared" si="74"/>
        <v>48700</v>
      </c>
      <c r="U269" s="97">
        <f t="shared" si="75"/>
        <v>61290</v>
      </c>
    </row>
    <row r="270" spans="3:21" s="97" customFormat="1" ht="11" hidden="1" customHeight="1" outlineLevel="1">
      <c r="C270" s="98">
        <f t="shared" si="59"/>
        <v>61390</v>
      </c>
      <c r="D270" s="99">
        <f t="shared" si="68"/>
        <v>11498.75</v>
      </c>
      <c r="E270" s="100">
        <f t="shared" si="69"/>
        <v>0.36</v>
      </c>
      <c r="F270" s="100">
        <f t="shared" si="70"/>
        <v>0.18730656458706629</v>
      </c>
      <c r="G270" s="101">
        <f t="shared" si="40"/>
        <v>0.16443244143208011</v>
      </c>
      <c r="H270" s="101"/>
      <c r="I270" s="99">
        <f t="shared" si="71"/>
        <v>11498.75</v>
      </c>
      <c r="J270" s="99"/>
      <c r="M270" s="102"/>
      <c r="N270" s="103"/>
      <c r="O270" s="102"/>
      <c r="P270" s="102"/>
      <c r="Q270" s="102">
        <f t="shared" si="72"/>
        <v>1148.6499999999999</v>
      </c>
      <c r="R270" s="104">
        <f t="shared" si="73"/>
        <v>48742.6</v>
      </c>
      <c r="S270" s="104"/>
      <c r="T270" s="104">
        <f t="shared" si="74"/>
        <v>48700</v>
      </c>
      <c r="U270" s="97">
        <f t="shared" si="75"/>
        <v>61390</v>
      </c>
    </row>
    <row r="271" spans="3:21" s="97" customFormat="1" ht="11" hidden="1" customHeight="1" outlineLevel="1">
      <c r="C271" s="98">
        <f t="shared" si="59"/>
        <v>61490</v>
      </c>
      <c r="D271" s="99">
        <f t="shared" si="68"/>
        <v>11531.25</v>
      </c>
      <c r="E271" s="100">
        <f t="shared" si="69"/>
        <v>0.36</v>
      </c>
      <c r="F271" s="100">
        <f t="shared" si="70"/>
        <v>0.18753049276305089</v>
      </c>
      <c r="G271" s="101">
        <f t="shared" si="40"/>
        <v>0.16443244143208011</v>
      </c>
      <c r="H271" s="101"/>
      <c r="I271" s="99">
        <f t="shared" si="71"/>
        <v>11531.25</v>
      </c>
      <c r="J271" s="99"/>
      <c r="M271" s="102"/>
      <c r="N271" s="103"/>
      <c r="O271" s="102"/>
      <c r="P271" s="102"/>
      <c r="Q271" s="102">
        <f t="shared" si="72"/>
        <v>1152.1499999999999</v>
      </c>
      <c r="R271" s="104">
        <f t="shared" si="73"/>
        <v>48806.6</v>
      </c>
      <c r="S271" s="104"/>
      <c r="T271" s="104">
        <f t="shared" si="74"/>
        <v>48800</v>
      </c>
      <c r="U271" s="97">
        <f t="shared" si="75"/>
        <v>61490</v>
      </c>
    </row>
    <row r="272" spans="3:21" s="97" customFormat="1" ht="11" hidden="1" customHeight="1" outlineLevel="1">
      <c r="C272" s="98">
        <f t="shared" si="59"/>
        <v>61590</v>
      </c>
      <c r="D272" s="99">
        <f t="shared" si="68"/>
        <v>11563.75</v>
      </c>
      <c r="E272" s="100">
        <f t="shared" si="69"/>
        <v>0.36</v>
      </c>
      <c r="F272" s="100">
        <f t="shared" si="70"/>
        <v>0.18775369378145804</v>
      </c>
      <c r="G272" s="101">
        <f t="shared" si="40"/>
        <v>0.16443244143208011</v>
      </c>
      <c r="H272" s="101"/>
      <c r="I272" s="99">
        <f t="shared" si="71"/>
        <v>11563.75</v>
      </c>
      <c r="J272" s="99"/>
      <c r="M272" s="102"/>
      <c r="N272" s="103"/>
      <c r="O272" s="102"/>
      <c r="P272" s="102"/>
      <c r="Q272" s="102">
        <f t="shared" si="72"/>
        <v>1155.6499999999999</v>
      </c>
      <c r="R272" s="104">
        <f t="shared" si="73"/>
        <v>48870.6</v>
      </c>
      <c r="S272" s="104"/>
      <c r="T272" s="104">
        <f t="shared" si="74"/>
        <v>48900</v>
      </c>
      <c r="U272" s="97">
        <f t="shared" si="75"/>
        <v>61590</v>
      </c>
    </row>
    <row r="273" spans="3:21" s="97" customFormat="1" ht="11" hidden="1" customHeight="1" outlineLevel="1">
      <c r="C273" s="98">
        <f t="shared" si="59"/>
        <v>61690</v>
      </c>
      <c r="D273" s="99">
        <f t="shared" si="68"/>
        <v>11596.25</v>
      </c>
      <c r="E273" s="100">
        <f t="shared" si="69"/>
        <v>0.36</v>
      </c>
      <c r="F273" s="100">
        <f t="shared" si="70"/>
        <v>0.18797617117847301</v>
      </c>
      <c r="G273" s="101">
        <f t="shared" si="40"/>
        <v>0.16443244143208011</v>
      </c>
      <c r="H273" s="101"/>
      <c r="I273" s="99">
        <f t="shared" si="71"/>
        <v>11596.25</v>
      </c>
      <c r="J273" s="99"/>
      <c r="M273" s="102"/>
      <c r="N273" s="103"/>
      <c r="O273" s="102"/>
      <c r="P273" s="102"/>
      <c r="Q273" s="102">
        <f t="shared" si="72"/>
        <v>1159.1499999999999</v>
      </c>
      <c r="R273" s="104">
        <f t="shared" si="73"/>
        <v>48934.6</v>
      </c>
      <c r="S273" s="104"/>
      <c r="T273" s="104">
        <f t="shared" si="74"/>
        <v>48900</v>
      </c>
      <c r="U273" s="97">
        <f t="shared" si="75"/>
        <v>61690</v>
      </c>
    </row>
    <row r="274" spans="3:21" s="97" customFormat="1" ht="11" hidden="1" customHeight="1" outlineLevel="1">
      <c r="C274" s="98">
        <f t="shared" si="59"/>
        <v>61790</v>
      </c>
      <c r="D274" s="99">
        <f t="shared" si="68"/>
        <v>11628.75</v>
      </c>
      <c r="E274" s="100">
        <f t="shared" si="69"/>
        <v>0.36</v>
      </c>
      <c r="F274" s="100">
        <f t="shared" si="70"/>
        <v>0.18819792846738956</v>
      </c>
      <c r="G274" s="101">
        <f t="shared" si="40"/>
        <v>0.16443244143208011</v>
      </c>
      <c r="H274" s="101"/>
      <c r="I274" s="99">
        <f t="shared" si="71"/>
        <v>11628.75</v>
      </c>
      <c r="J274" s="99"/>
      <c r="M274" s="102"/>
      <c r="N274" s="103"/>
      <c r="O274" s="102"/>
      <c r="P274" s="102"/>
      <c r="Q274" s="102">
        <f t="shared" si="72"/>
        <v>1162.6499999999999</v>
      </c>
      <c r="R274" s="104">
        <f t="shared" si="73"/>
        <v>48998.6</v>
      </c>
      <c r="S274" s="104"/>
      <c r="T274" s="104">
        <f t="shared" si="74"/>
        <v>49000</v>
      </c>
      <c r="U274" s="97">
        <f t="shared" si="75"/>
        <v>61790</v>
      </c>
    </row>
    <row r="275" spans="3:21" s="97" customFormat="1" ht="11" hidden="1" customHeight="1" outlineLevel="1">
      <c r="C275" s="98">
        <f t="shared" si="59"/>
        <v>61890</v>
      </c>
      <c r="D275" s="99">
        <f t="shared" si="68"/>
        <v>11661.25</v>
      </c>
      <c r="E275" s="100">
        <f t="shared" si="69"/>
        <v>0.36</v>
      </c>
      <c r="F275" s="100">
        <f t="shared" si="70"/>
        <v>0.18841896913879463</v>
      </c>
      <c r="G275" s="101">
        <f t="shared" si="40"/>
        <v>0.16443244143208011</v>
      </c>
      <c r="H275" s="101"/>
      <c r="I275" s="99">
        <f t="shared" si="71"/>
        <v>11661.25</v>
      </c>
      <c r="J275" s="99"/>
      <c r="M275" s="102"/>
      <c r="N275" s="103"/>
      <c r="O275" s="102"/>
      <c r="P275" s="102"/>
      <c r="Q275" s="102">
        <f t="shared" si="72"/>
        <v>1166.1499999999999</v>
      </c>
      <c r="R275" s="104">
        <f t="shared" si="73"/>
        <v>49062.6</v>
      </c>
      <c r="S275" s="104"/>
      <c r="T275" s="104">
        <f t="shared" si="74"/>
        <v>49100</v>
      </c>
      <c r="U275" s="97">
        <f t="shared" si="75"/>
        <v>61890</v>
      </c>
    </row>
    <row r="276" spans="3:21" s="97" customFormat="1" ht="11" hidden="1" customHeight="1" outlineLevel="1">
      <c r="C276" s="98">
        <f t="shared" si="59"/>
        <v>61990</v>
      </c>
      <c r="D276" s="99">
        <f t="shared" si="68"/>
        <v>11693.75</v>
      </c>
      <c r="E276" s="100">
        <f t="shared" si="69"/>
        <v>0.36</v>
      </c>
      <c r="F276" s="100">
        <f t="shared" si="70"/>
        <v>0.18863929666075174</v>
      </c>
      <c r="G276" s="101">
        <f t="shared" si="40"/>
        <v>0.16443244143208011</v>
      </c>
      <c r="H276" s="101"/>
      <c r="I276" s="99">
        <f t="shared" si="71"/>
        <v>11693.75</v>
      </c>
      <c r="J276" s="99"/>
      <c r="M276" s="102"/>
      <c r="N276" s="103"/>
      <c r="O276" s="102"/>
      <c r="P276" s="102"/>
      <c r="Q276" s="102">
        <f t="shared" si="72"/>
        <v>1169.6499999999999</v>
      </c>
      <c r="R276" s="104">
        <f t="shared" si="73"/>
        <v>49126.6</v>
      </c>
      <c r="S276" s="104"/>
      <c r="T276" s="104">
        <f t="shared" si="74"/>
        <v>49100</v>
      </c>
      <c r="U276" s="97">
        <f t="shared" si="75"/>
        <v>61990</v>
      </c>
    </row>
    <row r="277" spans="3:21" s="97" customFormat="1" ht="11" hidden="1" customHeight="1" outlineLevel="1">
      <c r="C277" s="98">
        <f t="shared" si="59"/>
        <v>62090</v>
      </c>
      <c r="D277" s="99">
        <f t="shared" si="68"/>
        <v>11726.25</v>
      </c>
      <c r="E277" s="100">
        <f t="shared" si="69"/>
        <v>0.36</v>
      </c>
      <c r="F277" s="100">
        <f t="shared" si="70"/>
        <v>0.18885891447898212</v>
      </c>
      <c r="G277" s="101">
        <f t="shared" si="40"/>
        <v>0.16443244143208011</v>
      </c>
      <c r="H277" s="101"/>
      <c r="I277" s="99">
        <f t="shared" si="71"/>
        <v>11726.25</v>
      </c>
      <c r="J277" s="99"/>
      <c r="M277" s="102"/>
      <c r="N277" s="103"/>
      <c r="O277" s="102"/>
      <c r="P277" s="102"/>
      <c r="Q277" s="102">
        <f t="shared" si="72"/>
        <v>1173.1499999999999</v>
      </c>
      <c r="R277" s="104">
        <f t="shared" si="73"/>
        <v>49190.6</v>
      </c>
      <c r="S277" s="104"/>
      <c r="T277" s="104">
        <f t="shared" si="74"/>
        <v>49200</v>
      </c>
      <c r="U277" s="97">
        <f t="shared" si="75"/>
        <v>62090</v>
      </c>
    </row>
    <row r="278" spans="3:21" s="97" customFormat="1" ht="11" hidden="1" customHeight="1" outlineLevel="1">
      <c r="C278" s="98">
        <f t="shared" si="59"/>
        <v>62190</v>
      </c>
      <c r="D278" s="99">
        <f t="shared" si="68"/>
        <v>11758.75</v>
      </c>
      <c r="E278" s="100">
        <f t="shared" si="69"/>
        <v>0.36</v>
      </c>
      <c r="F278" s="100">
        <f t="shared" si="70"/>
        <v>0.18907782601704454</v>
      </c>
      <c r="G278" s="101">
        <f t="shared" si="40"/>
        <v>0.16443244143208011</v>
      </c>
      <c r="H278" s="101"/>
      <c r="I278" s="99">
        <f t="shared" si="71"/>
        <v>11758.75</v>
      </c>
      <c r="J278" s="99"/>
      <c r="M278" s="102"/>
      <c r="N278" s="103"/>
      <c r="O278" s="102"/>
      <c r="P278" s="102"/>
      <c r="Q278" s="102">
        <f t="shared" si="72"/>
        <v>1176.6499999999999</v>
      </c>
      <c r="R278" s="104">
        <f t="shared" si="73"/>
        <v>49254.6</v>
      </c>
      <c r="S278" s="104"/>
      <c r="T278" s="104">
        <f t="shared" si="74"/>
        <v>49300</v>
      </c>
      <c r="U278" s="97">
        <f t="shared" si="75"/>
        <v>62190</v>
      </c>
    </row>
    <row r="279" spans="3:21" s="97" customFormat="1" ht="11" hidden="1" customHeight="1" outlineLevel="1">
      <c r="C279" s="98">
        <f t="shared" si="59"/>
        <v>62290</v>
      </c>
      <c r="D279" s="99">
        <f t="shared" si="68"/>
        <v>11791.25</v>
      </c>
      <c r="E279" s="100">
        <f t="shared" si="69"/>
        <v>0.36</v>
      </c>
      <c r="F279" s="100">
        <f t="shared" si="70"/>
        <v>0.1892960346765131</v>
      </c>
      <c r="G279" s="101">
        <f t="shared" si="40"/>
        <v>0.16443244143208011</v>
      </c>
      <c r="H279" s="101"/>
      <c r="I279" s="99">
        <f t="shared" si="71"/>
        <v>11791.25</v>
      </c>
      <c r="J279" s="99"/>
      <c r="M279" s="102"/>
      <c r="N279" s="103"/>
      <c r="O279" s="102"/>
      <c r="P279" s="102"/>
      <c r="Q279" s="102">
        <f t="shared" si="72"/>
        <v>1180.1499999999999</v>
      </c>
      <c r="R279" s="104">
        <f t="shared" si="73"/>
        <v>49318.6</v>
      </c>
      <c r="S279" s="104"/>
      <c r="T279" s="104">
        <f t="shared" si="74"/>
        <v>49300</v>
      </c>
      <c r="U279" s="97">
        <f t="shared" si="75"/>
        <v>62290</v>
      </c>
    </row>
    <row r="280" spans="3:21" s="97" customFormat="1" ht="11" hidden="1" customHeight="1" outlineLevel="1">
      <c r="C280" s="98">
        <f t="shared" si="59"/>
        <v>62390</v>
      </c>
      <c r="D280" s="99">
        <f t="shared" si="68"/>
        <v>11823.75</v>
      </c>
      <c r="E280" s="100">
        <f t="shared" si="69"/>
        <v>0.36</v>
      </c>
      <c r="F280" s="100">
        <f t="shared" si="70"/>
        <v>0.18951354383715338</v>
      </c>
      <c r="G280" s="101">
        <f t="shared" si="40"/>
        <v>0.16443244143208011</v>
      </c>
      <c r="H280" s="101"/>
      <c r="I280" s="99">
        <f t="shared" si="71"/>
        <v>11823.75</v>
      </c>
      <c r="J280" s="99"/>
      <c r="M280" s="102"/>
      <c r="N280" s="103"/>
      <c r="O280" s="102"/>
      <c r="P280" s="102"/>
      <c r="Q280" s="102">
        <f t="shared" si="72"/>
        <v>1183.6499999999999</v>
      </c>
      <c r="R280" s="104">
        <f t="shared" si="73"/>
        <v>49382.6</v>
      </c>
      <c r="S280" s="104"/>
      <c r="T280" s="104">
        <f t="shared" si="74"/>
        <v>49400</v>
      </c>
      <c r="U280" s="97">
        <f t="shared" si="75"/>
        <v>62390</v>
      </c>
    </row>
    <row r="281" spans="3:21" s="97" customFormat="1" ht="11" hidden="1" customHeight="1" outlineLevel="1">
      <c r="C281" s="98">
        <f t="shared" si="59"/>
        <v>62490</v>
      </c>
      <c r="D281" s="99">
        <f t="shared" si="68"/>
        <v>11856.25</v>
      </c>
      <c r="E281" s="100">
        <f t="shared" si="69"/>
        <v>0.36</v>
      </c>
      <c r="F281" s="100">
        <f t="shared" si="70"/>
        <v>0.18973035685709713</v>
      </c>
      <c r="G281" s="101">
        <f t="shared" si="40"/>
        <v>0.16443244143208011</v>
      </c>
      <c r="H281" s="101"/>
      <c r="I281" s="99">
        <f t="shared" si="71"/>
        <v>11856.25</v>
      </c>
      <c r="J281" s="99"/>
      <c r="M281" s="102"/>
      <c r="N281" s="103"/>
      <c r="O281" s="102"/>
      <c r="P281" s="102"/>
      <c r="Q281" s="102">
        <f t="shared" si="72"/>
        <v>1187.1499999999999</v>
      </c>
      <c r="R281" s="104">
        <f t="shared" si="73"/>
        <v>49446.6</v>
      </c>
      <c r="S281" s="104"/>
      <c r="T281" s="104">
        <f t="shared" si="74"/>
        <v>49400</v>
      </c>
      <c r="U281" s="97">
        <f t="shared" si="75"/>
        <v>62490</v>
      </c>
    </row>
    <row r="282" spans="3:21" s="97" customFormat="1" ht="11" hidden="1" customHeight="1" outlineLevel="1">
      <c r="C282" s="98">
        <f t="shared" si="59"/>
        <v>62590</v>
      </c>
      <c r="D282" s="99">
        <f t="shared" si="68"/>
        <v>11888.75</v>
      </c>
      <c r="E282" s="100">
        <f t="shared" si="69"/>
        <v>0.36</v>
      </c>
      <c r="F282" s="100">
        <f t="shared" si="70"/>
        <v>0.18994647707301485</v>
      </c>
      <c r="G282" s="101">
        <f t="shared" si="40"/>
        <v>0.16443244143208011</v>
      </c>
      <c r="H282" s="101"/>
      <c r="I282" s="99">
        <f t="shared" si="71"/>
        <v>11888.75</v>
      </c>
      <c r="J282" s="99"/>
      <c r="M282" s="102"/>
      <c r="N282" s="103"/>
      <c r="O282" s="102"/>
      <c r="P282" s="102"/>
      <c r="Q282" s="102">
        <f t="shared" si="72"/>
        <v>1190.6499999999999</v>
      </c>
      <c r="R282" s="104">
        <f t="shared" si="73"/>
        <v>49510.6</v>
      </c>
      <c r="S282" s="104"/>
      <c r="T282" s="104">
        <f t="shared" si="74"/>
        <v>49500</v>
      </c>
      <c r="U282" s="97">
        <f t="shared" si="75"/>
        <v>62590</v>
      </c>
    </row>
    <row r="283" spans="3:21" s="97" customFormat="1" ht="11" hidden="1" customHeight="1" outlineLevel="1">
      <c r="C283" s="98">
        <f t="shared" si="59"/>
        <v>62690</v>
      </c>
      <c r="D283" s="99">
        <f t="shared" si="68"/>
        <v>11921.25</v>
      </c>
      <c r="E283" s="100">
        <f t="shared" si="69"/>
        <v>0.36</v>
      </c>
      <c r="F283" s="100">
        <f t="shared" si="70"/>
        <v>0.19016190780028713</v>
      </c>
      <c r="G283" s="101">
        <f t="shared" si="40"/>
        <v>0.16443244143208011</v>
      </c>
      <c r="H283" s="101"/>
      <c r="I283" s="99">
        <f t="shared" si="71"/>
        <v>11921.25</v>
      </c>
      <c r="J283" s="99"/>
      <c r="M283" s="102"/>
      <c r="N283" s="103"/>
      <c r="O283" s="102"/>
      <c r="P283" s="102"/>
      <c r="Q283" s="102">
        <f t="shared" si="72"/>
        <v>1194.1499999999999</v>
      </c>
      <c r="R283" s="104">
        <f t="shared" si="73"/>
        <v>49574.6</v>
      </c>
      <c r="S283" s="104"/>
      <c r="T283" s="104">
        <f t="shared" si="74"/>
        <v>49600</v>
      </c>
      <c r="U283" s="97">
        <f t="shared" si="75"/>
        <v>62690</v>
      </c>
    </row>
    <row r="284" spans="3:21" s="97" customFormat="1" ht="11" hidden="1" customHeight="1" outlineLevel="1">
      <c r="C284" s="98">
        <f t="shared" si="59"/>
        <v>62790</v>
      </c>
      <c r="D284" s="99">
        <f t="shared" si="68"/>
        <v>11953.75</v>
      </c>
      <c r="E284" s="100">
        <f t="shared" si="69"/>
        <v>0.36</v>
      </c>
      <c r="F284" s="100">
        <f t="shared" si="70"/>
        <v>0.19037665233317408</v>
      </c>
      <c r="G284" s="101">
        <f t="shared" si="40"/>
        <v>0.16443244143208011</v>
      </c>
      <c r="H284" s="101"/>
      <c r="I284" s="99">
        <f t="shared" si="71"/>
        <v>11953.75</v>
      </c>
      <c r="J284" s="99"/>
      <c r="M284" s="102"/>
      <c r="N284" s="103"/>
      <c r="O284" s="102"/>
      <c r="P284" s="102"/>
      <c r="Q284" s="102">
        <f t="shared" si="72"/>
        <v>1197.6499999999999</v>
      </c>
      <c r="R284" s="104">
        <f t="shared" si="73"/>
        <v>49638.6</v>
      </c>
      <c r="S284" s="104"/>
      <c r="T284" s="104">
        <f t="shared" si="74"/>
        <v>49600</v>
      </c>
      <c r="U284" s="97">
        <f t="shared" si="75"/>
        <v>62790</v>
      </c>
    </row>
    <row r="285" spans="3:21" s="97" customFormat="1" ht="11" hidden="1" customHeight="1" outlineLevel="1">
      <c r="C285" s="98">
        <f t="shared" si="59"/>
        <v>62890</v>
      </c>
      <c r="D285" s="99">
        <f t="shared" si="68"/>
        <v>11986.25</v>
      </c>
      <c r="E285" s="100">
        <f t="shared" si="69"/>
        <v>0.36</v>
      </c>
      <c r="F285" s="100">
        <f t="shared" si="70"/>
        <v>0.19059071394498331</v>
      </c>
      <c r="G285" s="101">
        <f t="shared" si="40"/>
        <v>0.16443244143208011</v>
      </c>
      <c r="H285" s="101"/>
      <c r="I285" s="99">
        <f t="shared" si="71"/>
        <v>11986.25</v>
      </c>
      <c r="J285" s="99"/>
      <c r="M285" s="102"/>
      <c r="N285" s="103"/>
      <c r="O285" s="102"/>
      <c r="P285" s="102"/>
      <c r="Q285" s="102">
        <f t="shared" si="72"/>
        <v>1201.1499999999999</v>
      </c>
      <c r="R285" s="104">
        <f t="shared" si="73"/>
        <v>49702.6</v>
      </c>
      <c r="S285" s="104"/>
      <c r="T285" s="104">
        <f t="shared" si="74"/>
        <v>49700</v>
      </c>
      <c r="U285" s="97">
        <f t="shared" si="75"/>
        <v>62890</v>
      </c>
    </row>
    <row r="286" spans="3:21" s="97" customFormat="1" ht="11" hidden="1" customHeight="1" outlineLevel="1">
      <c r="C286" s="98">
        <f t="shared" si="59"/>
        <v>62990</v>
      </c>
      <c r="D286" s="99">
        <f t="shared" si="68"/>
        <v>12018.75</v>
      </c>
      <c r="E286" s="100">
        <f t="shared" si="69"/>
        <v>0.36</v>
      </c>
      <c r="F286" s="100">
        <f t="shared" si="70"/>
        <v>0.19080409588823624</v>
      </c>
      <c r="G286" s="101">
        <f t="shared" si="40"/>
        <v>0.16443244143208011</v>
      </c>
      <c r="H286" s="101"/>
      <c r="I286" s="99">
        <f t="shared" si="71"/>
        <v>12018.75</v>
      </c>
      <c r="J286" s="99"/>
      <c r="M286" s="102"/>
      <c r="N286" s="103"/>
      <c r="O286" s="102"/>
      <c r="P286" s="102"/>
      <c r="Q286" s="102">
        <f t="shared" si="72"/>
        <v>1204.6499999999999</v>
      </c>
      <c r="R286" s="104">
        <f t="shared" si="73"/>
        <v>49766.6</v>
      </c>
      <c r="S286" s="104"/>
      <c r="T286" s="104">
        <f t="shared" si="74"/>
        <v>49800</v>
      </c>
      <c r="U286" s="97">
        <f t="shared" si="75"/>
        <v>62990</v>
      </c>
    </row>
    <row r="287" spans="3:21" s="97" customFormat="1" ht="11" hidden="1" customHeight="1" outlineLevel="1">
      <c r="C287" s="98">
        <f t="shared" si="59"/>
        <v>63090</v>
      </c>
      <c r="D287" s="99">
        <f t="shared" si="68"/>
        <v>12051.25</v>
      </c>
      <c r="E287" s="100">
        <f t="shared" si="69"/>
        <v>0.36</v>
      </c>
      <c r="F287" s="100">
        <f t="shared" si="70"/>
        <v>0.19101680139483279</v>
      </c>
      <c r="G287" s="101">
        <f t="shared" si="40"/>
        <v>0.16443244143208011</v>
      </c>
      <c r="H287" s="101"/>
      <c r="I287" s="99">
        <f t="shared" si="71"/>
        <v>12051.25</v>
      </c>
      <c r="J287" s="99"/>
      <c r="M287" s="102"/>
      <c r="N287" s="103"/>
      <c r="O287" s="102"/>
      <c r="P287" s="102"/>
      <c r="Q287" s="102">
        <f t="shared" si="72"/>
        <v>1208.1499999999999</v>
      </c>
      <c r="R287" s="104">
        <f t="shared" si="73"/>
        <v>49830.6</v>
      </c>
      <c r="S287" s="104"/>
      <c r="T287" s="104">
        <f t="shared" si="74"/>
        <v>49800</v>
      </c>
      <c r="U287" s="97">
        <f t="shared" si="75"/>
        <v>63090</v>
      </c>
    </row>
    <row r="288" spans="3:21" s="97" customFormat="1" ht="11" hidden="1" customHeight="1" outlineLevel="1">
      <c r="C288" s="98">
        <f t="shared" si="59"/>
        <v>63190</v>
      </c>
      <c r="D288" s="99">
        <f t="shared" si="68"/>
        <v>12083.75</v>
      </c>
      <c r="E288" s="100">
        <f t="shared" si="69"/>
        <v>0.36</v>
      </c>
      <c r="F288" s="100">
        <f t="shared" si="70"/>
        <v>0.1912288336762146</v>
      </c>
      <c r="G288" s="101">
        <f t="shared" si="40"/>
        <v>0.16443244143208011</v>
      </c>
      <c r="H288" s="101"/>
      <c r="I288" s="99">
        <f t="shared" si="71"/>
        <v>12083.75</v>
      </c>
      <c r="J288" s="99"/>
      <c r="M288" s="102"/>
      <c r="N288" s="103"/>
      <c r="O288" s="102"/>
      <c r="P288" s="102"/>
      <c r="Q288" s="102">
        <f t="shared" si="72"/>
        <v>1211.6499999999999</v>
      </c>
      <c r="R288" s="104">
        <f t="shared" si="73"/>
        <v>49894.6</v>
      </c>
      <c r="S288" s="104"/>
      <c r="T288" s="104">
        <f t="shared" si="74"/>
        <v>49900</v>
      </c>
      <c r="U288" s="97">
        <f t="shared" si="75"/>
        <v>63190</v>
      </c>
    </row>
    <row r="289" spans="3:21" s="97" customFormat="1" ht="11" hidden="1" customHeight="1" outlineLevel="1">
      <c r="C289" s="98">
        <f t="shared" si="59"/>
        <v>63290</v>
      </c>
      <c r="D289" s="99">
        <f t="shared" si="68"/>
        <v>12116.25</v>
      </c>
      <c r="E289" s="100">
        <f t="shared" si="69"/>
        <v>0.36</v>
      </c>
      <c r="F289" s="100">
        <f t="shared" si="70"/>
        <v>0.19144019592352662</v>
      </c>
      <c r="G289" s="101">
        <f t="shared" si="40"/>
        <v>0.16443244143208011</v>
      </c>
      <c r="H289" s="101"/>
      <c r="I289" s="99">
        <f t="shared" si="71"/>
        <v>12116.25</v>
      </c>
      <c r="J289" s="99"/>
      <c r="M289" s="102"/>
      <c r="N289" s="103"/>
      <c r="O289" s="102"/>
      <c r="P289" s="102"/>
      <c r="Q289" s="102">
        <f t="shared" si="72"/>
        <v>1215.1499999999999</v>
      </c>
      <c r="R289" s="104">
        <f t="shared" si="73"/>
        <v>49958.6</v>
      </c>
      <c r="S289" s="104"/>
      <c r="T289" s="104">
        <f t="shared" si="74"/>
        <v>50000</v>
      </c>
      <c r="U289" s="97">
        <f t="shared" si="75"/>
        <v>63290</v>
      </c>
    </row>
    <row r="290" spans="3:21" s="97" customFormat="1" ht="11" hidden="1" customHeight="1" outlineLevel="1">
      <c r="C290" s="98">
        <f t="shared" si="59"/>
        <v>63390</v>
      </c>
      <c r="D290" s="99">
        <f t="shared" si="68"/>
        <v>12148.75</v>
      </c>
      <c r="E290" s="100">
        <f t="shared" si="69"/>
        <v>0.36</v>
      </c>
      <c r="F290" s="100">
        <f t="shared" si="70"/>
        <v>0.19165089130777727</v>
      </c>
      <c r="G290" s="101">
        <f t="shared" si="40"/>
        <v>0.16443244143208011</v>
      </c>
      <c r="H290" s="101"/>
      <c r="I290" s="99">
        <f t="shared" si="71"/>
        <v>12148.75</v>
      </c>
      <c r="J290" s="99"/>
      <c r="M290" s="102"/>
      <c r="N290" s="103"/>
      <c r="O290" s="102"/>
      <c r="P290" s="102"/>
      <c r="Q290" s="102">
        <f t="shared" si="72"/>
        <v>1218.6499999999999</v>
      </c>
      <c r="R290" s="104">
        <f t="shared" si="73"/>
        <v>50022.6</v>
      </c>
      <c r="S290" s="104"/>
      <c r="T290" s="104">
        <f t="shared" si="74"/>
        <v>50000</v>
      </c>
      <c r="U290" s="97">
        <f t="shared" si="75"/>
        <v>63390</v>
      </c>
    </row>
    <row r="291" spans="3:21" s="97" customFormat="1" ht="11" hidden="1" customHeight="1" outlineLevel="1">
      <c r="C291" s="98">
        <f t="shared" si="59"/>
        <v>63490</v>
      </c>
      <c r="D291" s="99">
        <f t="shared" si="68"/>
        <v>12181.25</v>
      </c>
      <c r="E291" s="100">
        <f t="shared" si="69"/>
        <v>0.36</v>
      </c>
      <c r="F291" s="100">
        <f t="shared" si="70"/>
        <v>0.19186092297999685</v>
      </c>
      <c r="G291" s="101">
        <f t="shared" si="40"/>
        <v>0.16443244143208011</v>
      </c>
      <c r="H291" s="101"/>
      <c r="I291" s="99">
        <f t="shared" si="71"/>
        <v>12181.25</v>
      </c>
      <c r="J291" s="99"/>
      <c r="M291" s="102"/>
      <c r="N291" s="103"/>
      <c r="O291" s="102"/>
      <c r="P291" s="102"/>
      <c r="Q291" s="102">
        <f t="shared" si="72"/>
        <v>1222.1499999999999</v>
      </c>
      <c r="R291" s="104">
        <f t="shared" si="73"/>
        <v>50086.6</v>
      </c>
      <c r="S291" s="104"/>
      <c r="T291" s="104">
        <f t="shared" si="74"/>
        <v>50100</v>
      </c>
      <c r="U291" s="97">
        <f t="shared" si="75"/>
        <v>63490</v>
      </c>
    </row>
    <row r="292" spans="3:21" s="97" customFormat="1" ht="11" hidden="1" customHeight="1" outlineLevel="1">
      <c r="C292" s="98">
        <f t="shared" si="59"/>
        <v>63590</v>
      </c>
      <c r="D292" s="99">
        <f t="shared" si="68"/>
        <v>12213.75</v>
      </c>
      <c r="E292" s="100">
        <f t="shared" si="69"/>
        <v>0.36</v>
      </c>
      <c r="F292" s="100">
        <f t="shared" si="70"/>
        <v>0.19207029407139486</v>
      </c>
      <c r="G292" s="101">
        <f t="shared" si="40"/>
        <v>0.16443244143208011</v>
      </c>
      <c r="H292" s="101"/>
      <c r="I292" s="99">
        <f t="shared" si="71"/>
        <v>12213.75</v>
      </c>
      <c r="J292" s="99"/>
      <c r="M292" s="102"/>
      <c r="N292" s="103"/>
      <c r="O292" s="102"/>
      <c r="P292" s="102"/>
      <c r="Q292" s="102">
        <f t="shared" si="72"/>
        <v>1225.6499999999999</v>
      </c>
      <c r="R292" s="104">
        <f t="shared" si="73"/>
        <v>50150.6</v>
      </c>
      <c r="S292" s="104"/>
      <c r="T292" s="104">
        <f t="shared" si="74"/>
        <v>50200</v>
      </c>
      <c r="U292" s="97">
        <f t="shared" si="75"/>
        <v>63590</v>
      </c>
    </row>
    <row r="293" spans="3:21" s="97" customFormat="1" ht="11" hidden="1" customHeight="1" outlineLevel="1">
      <c r="C293" s="98">
        <f t="shared" si="59"/>
        <v>63690</v>
      </c>
      <c r="D293" s="99">
        <f t="shared" si="68"/>
        <v>12246.25</v>
      </c>
      <c r="E293" s="100">
        <f t="shared" si="69"/>
        <v>0.36</v>
      </c>
      <c r="F293" s="100">
        <f t="shared" si="70"/>
        <v>0.19227900769351547</v>
      </c>
      <c r="G293" s="101">
        <f t="shared" si="40"/>
        <v>0.16443244143208011</v>
      </c>
      <c r="H293" s="101"/>
      <c r="I293" s="99">
        <f t="shared" si="71"/>
        <v>12246.25</v>
      </c>
      <c r="J293" s="99"/>
      <c r="M293" s="102"/>
      <c r="N293" s="103"/>
      <c r="O293" s="102"/>
      <c r="P293" s="102"/>
      <c r="Q293" s="102">
        <f t="shared" si="72"/>
        <v>1229.1499999999999</v>
      </c>
      <c r="R293" s="104">
        <f t="shared" si="73"/>
        <v>50214.6</v>
      </c>
      <c r="S293" s="104"/>
      <c r="T293" s="104">
        <f t="shared" si="74"/>
        <v>50200</v>
      </c>
      <c r="U293" s="97">
        <f t="shared" si="75"/>
        <v>63690</v>
      </c>
    </row>
    <row r="294" spans="3:21" s="97" customFormat="1" ht="11" hidden="1" customHeight="1" outlineLevel="1">
      <c r="C294" s="98">
        <f t="shared" si="59"/>
        <v>63790</v>
      </c>
      <c r="D294" s="99">
        <f t="shared" si="68"/>
        <v>12278.75</v>
      </c>
      <c r="E294" s="100">
        <f t="shared" si="69"/>
        <v>0.36</v>
      </c>
      <c r="F294" s="100">
        <f t="shared" si="70"/>
        <v>0.1924870669383916</v>
      </c>
      <c r="G294" s="101">
        <f t="shared" si="40"/>
        <v>0.16443244143208011</v>
      </c>
      <c r="H294" s="101"/>
      <c r="I294" s="99">
        <f t="shared" si="71"/>
        <v>12278.75</v>
      </c>
      <c r="J294" s="99"/>
      <c r="M294" s="102"/>
      <c r="N294" s="103"/>
      <c r="O294" s="102"/>
      <c r="P294" s="102"/>
      <c r="Q294" s="102">
        <f t="shared" si="72"/>
        <v>1232.6499999999999</v>
      </c>
      <c r="R294" s="104">
        <f t="shared" si="73"/>
        <v>50278.6</v>
      </c>
      <c r="S294" s="104"/>
      <c r="T294" s="104">
        <f t="shared" si="74"/>
        <v>50300</v>
      </c>
      <c r="U294" s="97">
        <f t="shared" si="75"/>
        <v>63790</v>
      </c>
    </row>
    <row r="295" spans="3:21" s="97" customFormat="1" ht="11" hidden="1" customHeight="1" outlineLevel="1">
      <c r="C295" s="98">
        <f t="shared" si="59"/>
        <v>63890</v>
      </c>
      <c r="D295" s="99">
        <f t="shared" si="68"/>
        <v>12311.25</v>
      </c>
      <c r="E295" s="100">
        <f t="shared" si="69"/>
        <v>0.36</v>
      </c>
      <c r="F295" s="100">
        <f t="shared" si="70"/>
        <v>0.19269447487869776</v>
      </c>
      <c r="G295" s="101">
        <f t="shared" si="40"/>
        <v>0.16443244143208011</v>
      </c>
      <c r="H295" s="101"/>
      <c r="I295" s="99">
        <f t="shared" si="71"/>
        <v>12311.25</v>
      </c>
      <c r="J295" s="99"/>
      <c r="M295" s="102"/>
      <c r="N295" s="103"/>
      <c r="O295" s="102"/>
      <c r="P295" s="102"/>
      <c r="Q295" s="102">
        <f t="shared" si="72"/>
        <v>1236.1499999999999</v>
      </c>
      <c r="R295" s="104">
        <f t="shared" si="73"/>
        <v>50342.6</v>
      </c>
      <c r="S295" s="104"/>
      <c r="T295" s="104">
        <f t="shared" si="74"/>
        <v>50300</v>
      </c>
      <c r="U295" s="97">
        <f t="shared" si="75"/>
        <v>63890</v>
      </c>
    </row>
    <row r="296" spans="3:21" s="97" customFormat="1" ht="11" hidden="1" customHeight="1" outlineLevel="1">
      <c r="C296" s="98">
        <f t="shared" si="59"/>
        <v>63990</v>
      </c>
      <c r="D296" s="99">
        <f t="shared" si="68"/>
        <v>12343.75</v>
      </c>
      <c r="E296" s="100">
        <f t="shared" si="69"/>
        <v>0.36</v>
      </c>
      <c r="F296" s="100">
        <f t="shared" si="70"/>
        <v>0.19290123456790123</v>
      </c>
      <c r="G296" s="101">
        <f t="shared" si="40"/>
        <v>0.16443244143208011</v>
      </c>
      <c r="H296" s="101"/>
      <c r="I296" s="99">
        <f t="shared" si="71"/>
        <v>12343.75</v>
      </c>
      <c r="J296" s="99"/>
      <c r="M296" s="102"/>
      <c r="N296" s="103"/>
      <c r="O296" s="102"/>
      <c r="P296" s="102"/>
      <c r="Q296" s="102">
        <f t="shared" si="72"/>
        <v>1239.6499999999999</v>
      </c>
      <c r="R296" s="104">
        <f t="shared" si="73"/>
        <v>50406.6</v>
      </c>
      <c r="S296" s="104"/>
      <c r="T296" s="104">
        <f t="shared" si="74"/>
        <v>50400</v>
      </c>
      <c r="U296" s="97">
        <f t="shared" si="75"/>
        <v>63990</v>
      </c>
    </row>
    <row r="297" spans="3:21" s="97" customFormat="1" ht="11" hidden="1" customHeight="1" outlineLevel="1">
      <c r="C297" s="98">
        <f t="shared" si="59"/>
        <v>64090</v>
      </c>
      <c r="D297" s="99">
        <f t="shared" si="68"/>
        <v>12376.25</v>
      </c>
      <c r="E297" s="100">
        <f t="shared" si="69"/>
        <v>0.36</v>
      </c>
      <c r="F297" s="100">
        <f t="shared" si="70"/>
        <v>0.19310734904041191</v>
      </c>
      <c r="G297" s="101">
        <f t="shared" si="40"/>
        <v>0.16443244143208011</v>
      </c>
      <c r="H297" s="101"/>
      <c r="I297" s="99">
        <f t="shared" si="71"/>
        <v>12376.25</v>
      </c>
      <c r="J297" s="99"/>
      <c r="M297" s="102"/>
      <c r="N297" s="103"/>
      <c r="O297" s="102"/>
      <c r="P297" s="102"/>
      <c r="Q297" s="102">
        <f t="shared" si="72"/>
        <v>1243.1499999999999</v>
      </c>
      <c r="R297" s="104">
        <f t="shared" si="73"/>
        <v>50470.6</v>
      </c>
      <c r="S297" s="104"/>
      <c r="T297" s="104">
        <f t="shared" si="74"/>
        <v>50500</v>
      </c>
      <c r="U297" s="97">
        <f t="shared" si="75"/>
        <v>64090</v>
      </c>
    </row>
    <row r="298" spans="3:21" s="97" customFormat="1" ht="11" hidden="1" customHeight="1" outlineLevel="1">
      <c r="C298" s="98">
        <f t="shared" si="59"/>
        <v>64190</v>
      </c>
      <c r="D298" s="99">
        <f t="shared" si="68"/>
        <v>12408.75</v>
      </c>
      <c r="E298" s="100">
        <f t="shared" si="69"/>
        <v>0.36</v>
      </c>
      <c r="F298" s="100">
        <f t="shared" si="70"/>
        <v>0.1933128213117308</v>
      </c>
      <c r="G298" s="101">
        <f t="shared" si="40"/>
        <v>0.16443244143208011</v>
      </c>
      <c r="H298" s="101"/>
      <c r="I298" s="99">
        <f t="shared" si="71"/>
        <v>12408.75</v>
      </c>
      <c r="J298" s="99"/>
      <c r="M298" s="102"/>
      <c r="N298" s="103"/>
      <c r="O298" s="102"/>
      <c r="P298" s="102"/>
      <c r="Q298" s="102">
        <f t="shared" si="72"/>
        <v>1246.6499999999999</v>
      </c>
      <c r="R298" s="104">
        <f t="shared" si="73"/>
        <v>50534.6</v>
      </c>
      <c r="S298" s="104"/>
      <c r="T298" s="104">
        <f t="shared" si="74"/>
        <v>50500</v>
      </c>
      <c r="U298" s="97">
        <f t="shared" si="75"/>
        <v>64190</v>
      </c>
    </row>
    <row r="299" spans="3:21" s="97" customFormat="1" ht="11" hidden="1" customHeight="1" outlineLevel="1">
      <c r="C299" s="98">
        <f t="shared" si="59"/>
        <v>64290</v>
      </c>
      <c r="D299" s="99">
        <f t="shared" si="68"/>
        <v>12441.25</v>
      </c>
      <c r="E299" s="100">
        <f t="shared" si="69"/>
        <v>0.36</v>
      </c>
      <c r="F299" s="100">
        <f t="shared" si="70"/>
        <v>0.19351765437859697</v>
      </c>
      <c r="G299" s="101">
        <f t="shared" si="40"/>
        <v>0.16443244143208011</v>
      </c>
      <c r="H299" s="101"/>
      <c r="I299" s="99">
        <f t="shared" si="71"/>
        <v>12441.25</v>
      </c>
      <c r="J299" s="99"/>
      <c r="M299" s="102"/>
      <c r="N299" s="103"/>
      <c r="O299" s="102"/>
      <c r="P299" s="102"/>
      <c r="Q299" s="102">
        <f t="shared" si="72"/>
        <v>1250.1499999999999</v>
      </c>
      <c r="R299" s="104">
        <f t="shared" si="73"/>
        <v>50598.6</v>
      </c>
      <c r="S299" s="104"/>
      <c r="T299" s="104">
        <f t="shared" si="74"/>
        <v>50600</v>
      </c>
      <c r="U299" s="97">
        <f t="shared" si="75"/>
        <v>64290</v>
      </c>
    </row>
    <row r="300" spans="3:21" s="97" customFormat="1" ht="11" hidden="1" customHeight="1" outlineLevel="1">
      <c r="C300" s="98">
        <f t="shared" si="59"/>
        <v>64390</v>
      </c>
      <c r="D300" s="99">
        <f t="shared" si="68"/>
        <v>12473.75</v>
      </c>
      <c r="E300" s="100">
        <f t="shared" si="69"/>
        <v>0.36</v>
      </c>
      <c r="F300" s="100">
        <f t="shared" si="70"/>
        <v>0.19372185121913341</v>
      </c>
      <c r="G300" s="101">
        <f t="shared" si="40"/>
        <v>0.16443244143208011</v>
      </c>
      <c r="H300" s="101"/>
      <c r="I300" s="99">
        <f t="shared" si="71"/>
        <v>12473.75</v>
      </c>
      <c r="J300" s="99"/>
      <c r="M300" s="102"/>
      <c r="N300" s="103"/>
      <c r="O300" s="102"/>
      <c r="P300" s="102"/>
      <c r="Q300" s="102">
        <f t="shared" si="72"/>
        <v>1253.6499999999999</v>
      </c>
      <c r="R300" s="104">
        <f t="shared" si="73"/>
        <v>50662.6</v>
      </c>
      <c r="S300" s="104"/>
      <c r="T300" s="104">
        <f t="shared" si="74"/>
        <v>50700</v>
      </c>
      <c r="U300" s="97">
        <f t="shared" si="75"/>
        <v>64390</v>
      </c>
    </row>
    <row r="301" spans="3:21" s="97" customFormat="1" ht="11" hidden="1" customHeight="1" outlineLevel="1">
      <c r="C301" s="98">
        <f t="shared" si="59"/>
        <v>64490</v>
      </c>
      <c r="D301" s="99">
        <f t="shared" si="68"/>
        <v>12506.25</v>
      </c>
      <c r="E301" s="100">
        <f t="shared" si="69"/>
        <v>0.36</v>
      </c>
      <c r="F301" s="100">
        <f t="shared" si="70"/>
        <v>0.19392541479299116</v>
      </c>
      <c r="G301" s="101">
        <f t="shared" si="40"/>
        <v>0.16443244143208011</v>
      </c>
      <c r="H301" s="101"/>
      <c r="I301" s="99">
        <f t="shared" si="71"/>
        <v>12506.25</v>
      </c>
      <c r="J301" s="99"/>
      <c r="M301" s="102"/>
      <c r="N301" s="103"/>
      <c r="O301" s="102"/>
      <c r="P301" s="102"/>
      <c r="Q301" s="102">
        <f t="shared" si="72"/>
        <v>1257.1499999999999</v>
      </c>
      <c r="R301" s="104">
        <f t="shared" si="73"/>
        <v>50726.6</v>
      </c>
      <c r="S301" s="104"/>
      <c r="T301" s="104">
        <f t="shared" si="74"/>
        <v>50700</v>
      </c>
      <c r="U301" s="97">
        <f t="shared" si="75"/>
        <v>64490</v>
      </c>
    </row>
    <row r="302" spans="3:21" s="97" customFormat="1" ht="11" hidden="1" customHeight="1" outlineLevel="1">
      <c r="C302" s="98">
        <f t="shared" si="59"/>
        <v>64590</v>
      </c>
      <c r="D302" s="99">
        <f t="shared" si="68"/>
        <v>12538.75</v>
      </c>
      <c r="E302" s="100">
        <f t="shared" si="69"/>
        <v>0.36</v>
      </c>
      <c r="F302" s="100">
        <f t="shared" si="70"/>
        <v>0.19412834804149248</v>
      </c>
      <c r="G302" s="101">
        <f t="shared" si="40"/>
        <v>0.16443244143208011</v>
      </c>
      <c r="H302" s="101"/>
      <c r="I302" s="99">
        <f t="shared" si="71"/>
        <v>12538.75</v>
      </c>
      <c r="J302" s="99"/>
      <c r="M302" s="102"/>
      <c r="N302" s="103"/>
      <c r="O302" s="102"/>
      <c r="P302" s="102"/>
      <c r="Q302" s="102">
        <f t="shared" si="72"/>
        <v>1260.6499999999999</v>
      </c>
      <c r="R302" s="104">
        <f t="shared" si="73"/>
        <v>50790.6</v>
      </c>
      <c r="S302" s="104"/>
      <c r="T302" s="104">
        <f t="shared" si="74"/>
        <v>50800</v>
      </c>
      <c r="U302" s="97">
        <f t="shared" si="75"/>
        <v>64590</v>
      </c>
    </row>
    <row r="303" spans="3:21" s="97" customFormat="1" ht="11" hidden="1" customHeight="1" outlineLevel="1">
      <c r="C303" s="98">
        <f t="shared" si="59"/>
        <v>64690</v>
      </c>
      <c r="D303" s="99">
        <f t="shared" si="68"/>
        <v>12571.25</v>
      </c>
      <c r="E303" s="100">
        <f t="shared" si="69"/>
        <v>0.36</v>
      </c>
      <c r="F303" s="100">
        <f t="shared" si="70"/>
        <v>0.19433065388777246</v>
      </c>
      <c r="G303" s="101">
        <f t="shared" si="40"/>
        <v>0.16443244143208011</v>
      </c>
      <c r="H303" s="101"/>
      <c r="I303" s="99">
        <f t="shared" si="71"/>
        <v>12571.25</v>
      </c>
      <c r="J303" s="99"/>
      <c r="M303" s="102"/>
      <c r="N303" s="103"/>
      <c r="O303" s="102"/>
      <c r="P303" s="102"/>
      <c r="Q303" s="102">
        <f t="shared" si="72"/>
        <v>1264.1499999999999</v>
      </c>
      <c r="R303" s="104">
        <f t="shared" si="73"/>
        <v>50854.6</v>
      </c>
      <c r="S303" s="104"/>
      <c r="T303" s="104">
        <f t="shared" si="74"/>
        <v>50900</v>
      </c>
      <c r="U303" s="97">
        <f t="shared" si="75"/>
        <v>64690</v>
      </c>
    </row>
    <row r="304" spans="3:21" s="97" customFormat="1" ht="11" hidden="1" customHeight="1" outlineLevel="1">
      <c r="C304" s="98">
        <f t="shared" si="59"/>
        <v>64790</v>
      </c>
      <c r="D304" s="99">
        <f t="shared" ref="D304:D367" si="76">I304</f>
        <v>12603.75</v>
      </c>
      <c r="E304" s="100">
        <f t="shared" ref="E304:E367" si="77">(D304-D303+Q304-Q303)/(C304-C303)</f>
        <v>0.36</v>
      </c>
      <c r="F304" s="100">
        <f t="shared" ref="F304:F367" si="78">D304/C304</f>
        <v>0.19453233523691929</v>
      </c>
      <c r="G304" s="101">
        <f t="shared" si="40"/>
        <v>0.16443244143208011</v>
      </c>
      <c r="H304" s="101"/>
      <c r="I304" s="99">
        <f t="shared" ref="I304:I367" si="79">IF(C304&lt;$J$29,0,IF(C304&lt;$J$30,(C304-$J$29)*$K$30,IF(C304&lt;$J$31,(((C304-$J$30)*$K$31)+$L$31),IF(C304&lt;$J$32,((C304-$J$31)*$K$32)+$L$32,(((C304-$J$32)*$K$33)+$L$33)))))</f>
        <v>12603.75</v>
      </c>
      <c r="J304" s="99"/>
      <c r="M304" s="102"/>
      <c r="N304" s="103"/>
      <c r="O304" s="102"/>
      <c r="P304" s="102"/>
      <c r="Q304" s="102">
        <f t="shared" ref="Q304:Q367" si="80">(IF(C304&gt;26668,(C304*2%),(MAX(0,(    (C304-21335)*10%   )))))-  (  MIN(IF(C304&lt;66667,(445-((C304-37000)*1.5%)),0),445)  )</f>
        <v>1267.6499999999999</v>
      </c>
      <c r="R304" s="104">
        <f t="shared" ref="R304:R367" si="81">C304-D304-Q304</f>
        <v>50918.6</v>
      </c>
      <c r="S304" s="104"/>
      <c r="T304" s="104">
        <f t="shared" ref="T304:T367" si="82">ROUND(R304/100,0)*100</f>
        <v>50900</v>
      </c>
      <c r="U304" s="97">
        <f t="shared" ref="U304:U367" si="83">C304</f>
        <v>64790</v>
      </c>
    </row>
    <row r="305" spans="3:21" s="97" customFormat="1" ht="11" hidden="1" customHeight="1" outlineLevel="1">
      <c r="C305" s="98">
        <f t="shared" si="59"/>
        <v>64890</v>
      </c>
      <c r="D305" s="99">
        <f t="shared" si="76"/>
        <v>12636.25</v>
      </c>
      <c r="E305" s="100">
        <f t="shared" si="77"/>
        <v>0.36</v>
      </c>
      <c r="F305" s="100">
        <f t="shared" si="78"/>
        <v>0.19473339497611342</v>
      </c>
      <c r="G305" s="101">
        <f t="shared" si="40"/>
        <v>0.16443244143208011</v>
      </c>
      <c r="H305" s="101"/>
      <c r="I305" s="99">
        <f t="shared" si="79"/>
        <v>12636.25</v>
      </c>
      <c r="J305" s="99"/>
      <c r="M305" s="102"/>
      <c r="N305" s="103"/>
      <c r="O305" s="102"/>
      <c r="P305" s="102"/>
      <c r="Q305" s="102">
        <f t="shared" si="80"/>
        <v>1271.1499999999999</v>
      </c>
      <c r="R305" s="104">
        <f t="shared" si="81"/>
        <v>50982.6</v>
      </c>
      <c r="S305" s="104"/>
      <c r="T305" s="104">
        <f t="shared" si="82"/>
        <v>51000</v>
      </c>
      <c r="U305" s="97">
        <f t="shared" si="83"/>
        <v>64890</v>
      </c>
    </row>
    <row r="306" spans="3:21" s="97" customFormat="1" ht="11" hidden="1" customHeight="1" outlineLevel="1">
      <c r="C306" s="98">
        <f t="shared" si="59"/>
        <v>64990</v>
      </c>
      <c r="D306" s="99">
        <f t="shared" si="76"/>
        <v>12668.75</v>
      </c>
      <c r="E306" s="100">
        <f t="shared" si="77"/>
        <v>0.36</v>
      </c>
      <c r="F306" s="100">
        <f t="shared" si="78"/>
        <v>0.19493383597476535</v>
      </c>
      <c r="G306" s="101">
        <f t="shared" si="40"/>
        <v>0.16443244143208011</v>
      </c>
      <c r="H306" s="101"/>
      <c r="I306" s="99">
        <f t="shared" si="79"/>
        <v>12668.75</v>
      </c>
      <c r="J306" s="99"/>
      <c r="M306" s="102"/>
      <c r="N306" s="103"/>
      <c r="O306" s="102"/>
      <c r="P306" s="102"/>
      <c r="Q306" s="102">
        <f t="shared" si="80"/>
        <v>1274.6499999999999</v>
      </c>
      <c r="R306" s="104">
        <f t="shared" si="81"/>
        <v>51046.6</v>
      </c>
      <c r="S306" s="104"/>
      <c r="T306" s="104">
        <f t="shared" si="82"/>
        <v>51000</v>
      </c>
      <c r="U306" s="97">
        <f t="shared" si="83"/>
        <v>64990</v>
      </c>
    </row>
    <row r="307" spans="3:21" s="97" customFormat="1" ht="11" hidden="1" customHeight="1" outlineLevel="1">
      <c r="C307" s="98">
        <f t="shared" si="59"/>
        <v>65090</v>
      </c>
      <c r="D307" s="99">
        <f t="shared" si="76"/>
        <v>12701.25</v>
      </c>
      <c r="E307" s="100">
        <f t="shared" si="77"/>
        <v>0.36</v>
      </c>
      <c r="F307" s="100">
        <f t="shared" si="78"/>
        <v>0.19513366108465202</v>
      </c>
      <c r="G307" s="101">
        <f t="shared" si="40"/>
        <v>0.16443244143208011</v>
      </c>
      <c r="H307" s="101"/>
      <c r="I307" s="99">
        <f t="shared" si="79"/>
        <v>12701.25</v>
      </c>
      <c r="J307" s="99"/>
      <c r="M307" s="102"/>
      <c r="N307" s="103"/>
      <c r="O307" s="102"/>
      <c r="P307" s="102"/>
      <c r="Q307" s="102">
        <f t="shared" si="80"/>
        <v>1278.1499999999999</v>
      </c>
      <c r="R307" s="104">
        <f t="shared" si="81"/>
        <v>51110.6</v>
      </c>
      <c r="S307" s="104"/>
      <c r="T307" s="104">
        <f t="shared" si="82"/>
        <v>51100</v>
      </c>
      <c r="U307" s="97">
        <f t="shared" si="83"/>
        <v>65090</v>
      </c>
    </row>
    <row r="308" spans="3:21" s="97" customFormat="1" ht="11" hidden="1" customHeight="1" outlineLevel="1">
      <c r="C308" s="98">
        <f t="shared" si="59"/>
        <v>65190</v>
      </c>
      <c r="D308" s="99">
        <f t="shared" si="76"/>
        <v>12733.75</v>
      </c>
      <c r="E308" s="100">
        <f t="shared" si="77"/>
        <v>0.36</v>
      </c>
      <c r="F308" s="100">
        <f t="shared" si="78"/>
        <v>0.19533287314005215</v>
      </c>
      <c r="G308" s="101">
        <f t="shared" si="40"/>
        <v>0.16443244143208011</v>
      </c>
      <c r="H308" s="101"/>
      <c r="I308" s="99">
        <f t="shared" si="79"/>
        <v>12733.75</v>
      </c>
      <c r="J308" s="99"/>
      <c r="M308" s="102"/>
      <c r="N308" s="103"/>
      <c r="O308" s="102"/>
      <c r="P308" s="102"/>
      <c r="Q308" s="102">
        <f t="shared" si="80"/>
        <v>1281.6499999999999</v>
      </c>
      <c r="R308" s="104">
        <f t="shared" si="81"/>
        <v>51174.6</v>
      </c>
      <c r="S308" s="104"/>
      <c r="T308" s="104">
        <f t="shared" si="82"/>
        <v>51200</v>
      </c>
      <c r="U308" s="97">
        <f t="shared" si="83"/>
        <v>65190</v>
      </c>
    </row>
    <row r="309" spans="3:21" s="97" customFormat="1" ht="11" hidden="1" customHeight="1" outlineLevel="1">
      <c r="C309" s="98">
        <f t="shared" si="59"/>
        <v>65290</v>
      </c>
      <c r="D309" s="99">
        <f t="shared" si="76"/>
        <v>12766.25</v>
      </c>
      <c r="E309" s="100">
        <f t="shared" si="77"/>
        <v>0.36</v>
      </c>
      <c r="F309" s="100">
        <f t="shared" si="78"/>
        <v>0.19553147495788023</v>
      </c>
      <c r="G309" s="101">
        <f t="shared" si="40"/>
        <v>0.16443244143208011</v>
      </c>
      <c r="H309" s="101"/>
      <c r="I309" s="99">
        <f t="shared" si="79"/>
        <v>12766.25</v>
      </c>
      <c r="J309" s="99"/>
      <c r="M309" s="102"/>
      <c r="N309" s="103"/>
      <c r="O309" s="102"/>
      <c r="P309" s="102"/>
      <c r="Q309" s="102">
        <f t="shared" si="80"/>
        <v>1285.1499999999999</v>
      </c>
      <c r="R309" s="104">
        <f t="shared" si="81"/>
        <v>51238.6</v>
      </c>
      <c r="S309" s="104"/>
      <c r="T309" s="104">
        <f t="shared" si="82"/>
        <v>51200</v>
      </c>
      <c r="U309" s="97">
        <f t="shared" si="83"/>
        <v>65290</v>
      </c>
    </row>
    <row r="310" spans="3:21" s="97" customFormat="1" ht="11" hidden="1" customHeight="1" outlineLevel="1">
      <c r="C310" s="98">
        <f t="shared" si="59"/>
        <v>65390</v>
      </c>
      <c r="D310" s="99">
        <f t="shared" si="76"/>
        <v>12798.75</v>
      </c>
      <c r="E310" s="100">
        <f t="shared" si="77"/>
        <v>0.36</v>
      </c>
      <c r="F310" s="100">
        <f t="shared" si="78"/>
        <v>0.19572946933781923</v>
      </c>
      <c r="G310" s="101">
        <f t="shared" si="40"/>
        <v>0.16443244143208011</v>
      </c>
      <c r="H310" s="101"/>
      <c r="I310" s="99">
        <f t="shared" si="79"/>
        <v>12798.75</v>
      </c>
      <c r="J310" s="99"/>
      <c r="M310" s="102"/>
      <c r="N310" s="103"/>
      <c r="O310" s="102"/>
      <c r="P310" s="102"/>
      <c r="Q310" s="102">
        <f t="shared" si="80"/>
        <v>1288.6499999999999</v>
      </c>
      <c r="R310" s="104">
        <f t="shared" si="81"/>
        <v>51302.6</v>
      </c>
      <c r="S310" s="104"/>
      <c r="T310" s="104">
        <f t="shared" si="82"/>
        <v>51300</v>
      </c>
      <c r="U310" s="97">
        <f t="shared" si="83"/>
        <v>65390</v>
      </c>
    </row>
    <row r="311" spans="3:21" s="97" customFormat="1" ht="11" hidden="1" customHeight="1" outlineLevel="1">
      <c r="C311" s="98">
        <f t="shared" si="59"/>
        <v>65490</v>
      </c>
      <c r="D311" s="99">
        <f t="shared" si="76"/>
        <v>12831.25</v>
      </c>
      <c r="E311" s="100">
        <f t="shared" si="77"/>
        <v>0.36</v>
      </c>
      <c r="F311" s="100">
        <f t="shared" si="78"/>
        <v>0.19592685906245227</v>
      </c>
      <c r="G311" s="101">
        <f t="shared" si="40"/>
        <v>0.16443244143208011</v>
      </c>
      <c r="H311" s="101"/>
      <c r="I311" s="99">
        <f t="shared" si="79"/>
        <v>12831.25</v>
      </c>
      <c r="J311" s="99"/>
      <c r="M311" s="102"/>
      <c r="N311" s="103"/>
      <c r="O311" s="102"/>
      <c r="P311" s="102"/>
      <c r="Q311" s="102">
        <f t="shared" si="80"/>
        <v>1292.1499999999999</v>
      </c>
      <c r="R311" s="104">
        <f t="shared" si="81"/>
        <v>51366.6</v>
      </c>
      <c r="S311" s="104"/>
      <c r="T311" s="104">
        <f t="shared" si="82"/>
        <v>51400</v>
      </c>
      <c r="U311" s="97">
        <f t="shared" si="83"/>
        <v>65490</v>
      </c>
    </row>
    <row r="312" spans="3:21" s="97" customFormat="1" ht="11" hidden="1" customHeight="1" outlineLevel="1">
      <c r="C312" s="98">
        <f t="shared" si="59"/>
        <v>65590</v>
      </c>
      <c r="D312" s="99">
        <f t="shared" si="76"/>
        <v>12863.75</v>
      </c>
      <c r="E312" s="100">
        <f t="shared" si="77"/>
        <v>0.36</v>
      </c>
      <c r="F312" s="100">
        <f t="shared" si="78"/>
        <v>0.19612364689739289</v>
      </c>
      <c r="G312" s="101">
        <f t="shared" si="40"/>
        <v>0.16443244143208011</v>
      </c>
      <c r="H312" s="101"/>
      <c r="I312" s="99">
        <f t="shared" si="79"/>
        <v>12863.75</v>
      </c>
      <c r="J312" s="99"/>
      <c r="M312" s="102"/>
      <c r="N312" s="103"/>
      <c r="O312" s="102"/>
      <c r="P312" s="102"/>
      <c r="Q312" s="102">
        <f t="shared" si="80"/>
        <v>1295.6499999999999</v>
      </c>
      <c r="R312" s="104">
        <f t="shared" si="81"/>
        <v>51430.6</v>
      </c>
      <c r="S312" s="104"/>
      <c r="T312" s="104">
        <f t="shared" si="82"/>
        <v>51400</v>
      </c>
      <c r="U312" s="97">
        <f t="shared" si="83"/>
        <v>65590</v>
      </c>
    </row>
    <row r="313" spans="3:21" s="97" customFormat="1" ht="11" hidden="1" customHeight="1" outlineLevel="1">
      <c r="C313" s="98">
        <f t="shared" si="59"/>
        <v>65690</v>
      </c>
      <c r="D313" s="99">
        <f t="shared" si="76"/>
        <v>12896.25</v>
      </c>
      <c r="E313" s="100">
        <f t="shared" si="77"/>
        <v>0.36</v>
      </c>
      <c r="F313" s="100">
        <f t="shared" si="78"/>
        <v>0.19631983559141422</v>
      </c>
      <c r="G313" s="101">
        <f t="shared" si="40"/>
        <v>0.16443244143208011</v>
      </c>
      <c r="H313" s="101"/>
      <c r="I313" s="99">
        <f t="shared" si="79"/>
        <v>12896.25</v>
      </c>
      <c r="J313" s="99"/>
      <c r="M313" s="102"/>
      <c r="N313" s="103"/>
      <c r="O313" s="102"/>
      <c r="P313" s="102"/>
      <c r="Q313" s="102">
        <f t="shared" si="80"/>
        <v>1299.1499999999999</v>
      </c>
      <c r="R313" s="104">
        <f t="shared" si="81"/>
        <v>51494.6</v>
      </c>
      <c r="S313" s="104"/>
      <c r="T313" s="104">
        <f t="shared" si="82"/>
        <v>51500</v>
      </c>
      <c r="U313" s="97">
        <f t="shared" si="83"/>
        <v>65690</v>
      </c>
    </row>
    <row r="314" spans="3:21" s="97" customFormat="1" ht="11" hidden="1" customHeight="1" outlineLevel="1">
      <c r="C314" s="98">
        <f t="shared" si="59"/>
        <v>65790</v>
      </c>
      <c r="D314" s="99">
        <f t="shared" si="76"/>
        <v>12928.75</v>
      </c>
      <c r="E314" s="100">
        <f t="shared" si="77"/>
        <v>0.36</v>
      </c>
      <c r="F314" s="100">
        <f t="shared" si="78"/>
        <v>0.196515427876577</v>
      </c>
      <c r="G314" s="101">
        <f t="shared" si="40"/>
        <v>0.16443244143208011</v>
      </c>
      <c r="H314" s="101"/>
      <c r="I314" s="99">
        <f t="shared" si="79"/>
        <v>12928.75</v>
      </c>
      <c r="J314" s="99"/>
      <c r="M314" s="102"/>
      <c r="N314" s="103"/>
      <c r="O314" s="102"/>
      <c r="P314" s="102"/>
      <c r="Q314" s="102">
        <f t="shared" si="80"/>
        <v>1302.6499999999999</v>
      </c>
      <c r="R314" s="104">
        <f t="shared" si="81"/>
        <v>51558.6</v>
      </c>
      <c r="S314" s="104"/>
      <c r="T314" s="104">
        <f t="shared" si="82"/>
        <v>51600</v>
      </c>
      <c r="U314" s="97">
        <f t="shared" si="83"/>
        <v>65790</v>
      </c>
    </row>
    <row r="315" spans="3:21" s="97" customFormat="1" ht="11" hidden="1" customHeight="1" outlineLevel="1">
      <c r="C315" s="98">
        <f t="shared" si="59"/>
        <v>65890</v>
      </c>
      <c r="D315" s="99">
        <f t="shared" si="76"/>
        <v>12961.25</v>
      </c>
      <c r="E315" s="100">
        <f t="shared" si="77"/>
        <v>0.36</v>
      </c>
      <c r="F315" s="100">
        <f t="shared" si="78"/>
        <v>0.19671042646835635</v>
      </c>
      <c r="G315" s="101">
        <f t="shared" si="40"/>
        <v>0.16443244143208011</v>
      </c>
      <c r="H315" s="101"/>
      <c r="I315" s="99">
        <f t="shared" si="79"/>
        <v>12961.25</v>
      </c>
      <c r="J315" s="99"/>
      <c r="M315" s="102"/>
      <c r="N315" s="103"/>
      <c r="O315" s="102"/>
      <c r="P315" s="102"/>
      <c r="Q315" s="102">
        <f t="shared" si="80"/>
        <v>1306.1499999999999</v>
      </c>
      <c r="R315" s="104">
        <f t="shared" si="81"/>
        <v>51622.6</v>
      </c>
      <c r="S315" s="104"/>
      <c r="T315" s="104">
        <f t="shared" si="82"/>
        <v>51600</v>
      </c>
      <c r="U315" s="97">
        <f t="shared" si="83"/>
        <v>65890</v>
      </c>
    </row>
    <row r="316" spans="3:21" s="97" customFormat="1" ht="11" hidden="1" customHeight="1" outlineLevel="1">
      <c r="C316" s="98">
        <f t="shared" si="59"/>
        <v>65990</v>
      </c>
      <c r="D316" s="99">
        <f t="shared" si="76"/>
        <v>12993.75</v>
      </c>
      <c r="E316" s="100">
        <f t="shared" si="77"/>
        <v>0.36</v>
      </c>
      <c r="F316" s="100">
        <f t="shared" si="78"/>
        <v>0.19690483406576753</v>
      </c>
      <c r="G316" s="101">
        <f t="shared" si="40"/>
        <v>0.16443244143208011</v>
      </c>
      <c r="H316" s="101"/>
      <c r="I316" s="99">
        <f t="shared" si="79"/>
        <v>12993.75</v>
      </c>
      <c r="J316" s="99"/>
      <c r="M316" s="102"/>
      <c r="N316" s="103"/>
      <c r="O316" s="102"/>
      <c r="P316" s="102"/>
      <c r="Q316" s="102">
        <f t="shared" si="80"/>
        <v>1309.6499999999999</v>
      </c>
      <c r="R316" s="104">
        <f t="shared" si="81"/>
        <v>51686.6</v>
      </c>
      <c r="S316" s="104"/>
      <c r="T316" s="104">
        <f t="shared" si="82"/>
        <v>51700</v>
      </c>
      <c r="U316" s="97">
        <f t="shared" si="83"/>
        <v>65990</v>
      </c>
    </row>
    <row r="317" spans="3:21" s="97" customFormat="1" ht="11" hidden="1" customHeight="1" outlineLevel="1">
      <c r="C317" s="98">
        <f t="shared" si="59"/>
        <v>66090</v>
      </c>
      <c r="D317" s="99">
        <f t="shared" si="76"/>
        <v>13026.25</v>
      </c>
      <c r="E317" s="100">
        <f t="shared" si="77"/>
        <v>0.36</v>
      </c>
      <c r="F317" s="100">
        <f t="shared" si="78"/>
        <v>0.1970986533514904</v>
      </c>
      <c r="G317" s="101">
        <f t="shared" si="40"/>
        <v>0.16443244143208011</v>
      </c>
      <c r="H317" s="101"/>
      <c r="I317" s="99">
        <f t="shared" si="79"/>
        <v>13026.25</v>
      </c>
      <c r="J317" s="99"/>
      <c r="M317" s="102"/>
      <c r="N317" s="103"/>
      <c r="O317" s="102"/>
      <c r="P317" s="102"/>
      <c r="Q317" s="102">
        <f t="shared" si="80"/>
        <v>1313.1499999999999</v>
      </c>
      <c r="R317" s="104">
        <f t="shared" si="81"/>
        <v>51750.6</v>
      </c>
      <c r="S317" s="104"/>
      <c r="T317" s="104">
        <f t="shared" si="82"/>
        <v>51800</v>
      </c>
      <c r="U317" s="97">
        <f t="shared" si="83"/>
        <v>66090</v>
      </c>
    </row>
    <row r="318" spans="3:21" s="97" customFormat="1" ht="11" hidden="1" customHeight="1" outlineLevel="1">
      <c r="C318" s="98">
        <f t="shared" si="59"/>
        <v>66190</v>
      </c>
      <c r="D318" s="99">
        <f t="shared" si="76"/>
        <v>13058.75</v>
      </c>
      <c r="E318" s="100">
        <f t="shared" si="77"/>
        <v>0.36</v>
      </c>
      <c r="F318" s="100">
        <f t="shared" si="78"/>
        <v>0.19729188699199274</v>
      </c>
      <c r="G318" s="101">
        <f t="shared" si="40"/>
        <v>0.16443244143208011</v>
      </c>
      <c r="H318" s="101"/>
      <c r="I318" s="99">
        <f t="shared" si="79"/>
        <v>13058.75</v>
      </c>
      <c r="J318" s="99"/>
      <c r="M318" s="102"/>
      <c r="N318" s="103"/>
      <c r="O318" s="102"/>
      <c r="P318" s="102"/>
      <c r="Q318" s="102">
        <f t="shared" si="80"/>
        <v>1316.6499999999999</v>
      </c>
      <c r="R318" s="104">
        <f t="shared" si="81"/>
        <v>51814.6</v>
      </c>
      <c r="S318" s="104"/>
      <c r="T318" s="104">
        <f t="shared" si="82"/>
        <v>51800</v>
      </c>
      <c r="U318" s="97">
        <f t="shared" si="83"/>
        <v>66190</v>
      </c>
    </row>
    <row r="319" spans="3:21" s="97" customFormat="1" ht="11" hidden="1" customHeight="1" outlineLevel="1">
      <c r="C319" s="98">
        <f t="shared" si="59"/>
        <v>66290</v>
      </c>
      <c r="D319" s="99">
        <f t="shared" si="76"/>
        <v>13091.25</v>
      </c>
      <c r="E319" s="100">
        <f t="shared" si="77"/>
        <v>0.36</v>
      </c>
      <c r="F319" s="100">
        <f t="shared" si="78"/>
        <v>0.19748453763765275</v>
      </c>
      <c r="G319" s="101">
        <f t="shared" si="40"/>
        <v>0.16443244143208011</v>
      </c>
      <c r="H319" s="101"/>
      <c r="I319" s="99">
        <f t="shared" si="79"/>
        <v>13091.25</v>
      </c>
      <c r="J319" s="99"/>
      <c r="M319" s="102"/>
      <c r="N319" s="103"/>
      <c r="O319" s="102"/>
      <c r="P319" s="102"/>
      <c r="Q319" s="102">
        <f t="shared" si="80"/>
        <v>1320.1499999999999</v>
      </c>
      <c r="R319" s="104">
        <f t="shared" si="81"/>
        <v>51878.6</v>
      </c>
      <c r="S319" s="104"/>
      <c r="T319" s="104">
        <f t="shared" si="82"/>
        <v>51900</v>
      </c>
      <c r="U319" s="97">
        <f t="shared" si="83"/>
        <v>66290</v>
      </c>
    </row>
    <row r="320" spans="3:21" s="97" customFormat="1" ht="11" hidden="1" customHeight="1" outlineLevel="1">
      <c r="C320" s="98">
        <f t="shared" si="59"/>
        <v>66390</v>
      </c>
      <c r="D320" s="99">
        <f t="shared" si="76"/>
        <v>13123.75</v>
      </c>
      <c r="E320" s="100">
        <f t="shared" si="77"/>
        <v>0.36</v>
      </c>
      <c r="F320" s="100">
        <f t="shared" si="78"/>
        <v>0.19767660792287994</v>
      </c>
      <c r="G320" s="101">
        <f t="shared" si="40"/>
        <v>0.16443244143208011</v>
      </c>
      <c r="H320" s="101"/>
      <c r="I320" s="99">
        <f t="shared" si="79"/>
        <v>13123.75</v>
      </c>
      <c r="J320" s="99"/>
      <c r="M320" s="102"/>
      <c r="N320" s="103"/>
      <c r="O320" s="102"/>
      <c r="P320" s="102"/>
      <c r="Q320" s="102">
        <f t="shared" si="80"/>
        <v>1323.6499999999999</v>
      </c>
      <c r="R320" s="104">
        <f t="shared" si="81"/>
        <v>51942.6</v>
      </c>
      <c r="S320" s="104"/>
      <c r="T320" s="104">
        <f t="shared" si="82"/>
        <v>51900</v>
      </c>
      <c r="U320" s="97">
        <f t="shared" si="83"/>
        <v>66390</v>
      </c>
    </row>
    <row r="321" spans="3:21" s="97" customFormat="1" ht="11" hidden="1" customHeight="1" outlineLevel="1">
      <c r="C321" s="98">
        <f t="shared" si="59"/>
        <v>66490</v>
      </c>
      <c r="D321" s="99">
        <f t="shared" si="76"/>
        <v>13156.25</v>
      </c>
      <c r="E321" s="100">
        <f t="shared" si="77"/>
        <v>0.36</v>
      </c>
      <c r="F321" s="100">
        <f t="shared" si="78"/>
        <v>0.19786810046623551</v>
      </c>
      <c r="G321" s="101">
        <f t="shared" si="40"/>
        <v>0.16443244143208011</v>
      </c>
      <c r="H321" s="101"/>
      <c r="I321" s="99">
        <f t="shared" si="79"/>
        <v>13156.25</v>
      </c>
      <c r="J321" s="99"/>
      <c r="M321" s="102"/>
      <c r="N321" s="103"/>
      <c r="O321" s="102"/>
      <c r="P321" s="102"/>
      <c r="Q321" s="102">
        <f t="shared" si="80"/>
        <v>1327.1499999999999</v>
      </c>
      <c r="R321" s="104">
        <f t="shared" si="81"/>
        <v>52006.6</v>
      </c>
      <c r="S321" s="104"/>
      <c r="T321" s="104">
        <f t="shared" si="82"/>
        <v>52000</v>
      </c>
      <c r="U321" s="97">
        <f t="shared" si="83"/>
        <v>66490</v>
      </c>
    </row>
    <row r="322" spans="3:21" s="97" customFormat="1" ht="11" hidden="1" customHeight="1" outlineLevel="1">
      <c r="C322" s="98">
        <f t="shared" si="59"/>
        <v>66590</v>
      </c>
      <c r="D322" s="99">
        <f t="shared" si="76"/>
        <v>13188.75</v>
      </c>
      <c r="E322" s="100">
        <f t="shared" si="77"/>
        <v>0.36</v>
      </c>
      <c r="F322" s="100">
        <f t="shared" si="78"/>
        <v>0.19805901787055114</v>
      </c>
      <c r="G322" s="101">
        <f t="shared" si="40"/>
        <v>0.16443244143208011</v>
      </c>
      <c r="H322" s="101"/>
      <c r="I322" s="99">
        <f t="shared" si="79"/>
        <v>13188.75</v>
      </c>
      <c r="J322" s="99"/>
      <c r="M322" s="102"/>
      <c r="N322" s="103"/>
      <c r="O322" s="102"/>
      <c r="P322" s="102"/>
      <c r="Q322" s="102">
        <f t="shared" si="80"/>
        <v>1330.6499999999999</v>
      </c>
      <c r="R322" s="104">
        <f t="shared" si="81"/>
        <v>52070.6</v>
      </c>
      <c r="S322" s="104"/>
      <c r="T322" s="104">
        <f t="shared" si="82"/>
        <v>52100</v>
      </c>
      <c r="U322" s="97">
        <f t="shared" si="83"/>
        <v>66590</v>
      </c>
    </row>
    <row r="323" spans="3:21" s="97" customFormat="1" ht="11" hidden="1" customHeight="1" outlineLevel="1">
      <c r="C323" s="98">
        <f t="shared" si="59"/>
        <v>66690</v>
      </c>
      <c r="D323" s="99">
        <f t="shared" si="76"/>
        <v>13221.25</v>
      </c>
      <c r="E323" s="100">
        <f t="shared" si="77"/>
        <v>0.35650000000000093</v>
      </c>
      <c r="F323" s="100">
        <f t="shared" si="78"/>
        <v>0.19824936272304694</v>
      </c>
      <c r="G323" s="101">
        <f t="shared" si="40"/>
        <v>0.16443244143208011</v>
      </c>
      <c r="H323" s="101"/>
      <c r="I323" s="99">
        <f t="shared" si="79"/>
        <v>13221.25</v>
      </c>
      <c r="J323" s="99"/>
      <c r="M323" s="102"/>
      <c r="N323" s="103"/>
      <c r="O323" s="102"/>
      <c r="P323" s="102"/>
      <c r="Q323" s="102">
        <f t="shared" si="80"/>
        <v>1333.8</v>
      </c>
      <c r="R323" s="104">
        <f t="shared" si="81"/>
        <v>52134.95</v>
      </c>
      <c r="S323" s="104"/>
      <c r="T323" s="104">
        <f t="shared" si="82"/>
        <v>52100</v>
      </c>
      <c r="U323" s="97">
        <f t="shared" si="83"/>
        <v>66690</v>
      </c>
    </row>
    <row r="324" spans="3:21" s="97" customFormat="1" ht="11" hidden="1" customHeight="1" outlineLevel="1">
      <c r="C324" s="98">
        <f t="shared" si="59"/>
        <v>66790</v>
      </c>
      <c r="D324" s="99">
        <f t="shared" si="76"/>
        <v>13253.75</v>
      </c>
      <c r="E324" s="100">
        <f t="shared" si="77"/>
        <v>0.34499999999999997</v>
      </c>
      <c r="F324" s="100">
        <f t="shared" si="78"/>
        <v>0.19843913759544843</v>
      </c>
      <c r="G324" s="101">
        <f t="shared" ref="G324:G387" si="84">G323</f>
        <v>0.16443244143208011</v>
      </c>
      <c r="H324" s="101"/>
      <c r="I324" s="99">
        <f t="shared" si="79"/>
        <v>13253.75</v>
      </c>
      <c r="J324" s="99"/>
      <c r="M324" s="102"/>
      <c r="N324" s="103"/>
      <c r="O324" s="102"/>
      <c r="P324" s="102"/>
      <c r="Q324" s="102">
        <f t="shared" si="80"/>
        <v>1335.8</v>
      </c>
      <c r="R324" s="104">
        <f t="shared" si="81"/>
        <v>52200.45</v>
      </c>
      <c r="S324" s="104"/>
      <c r="T324" s="104">
        <f t="shared" si="82"/>
        <v>52200</v>
      </c>
      <c r="U324" s="97">
        <f t="shared" si="83"/>
        <v>66790</v>
      </c>
    </row>
    <row r="325" spans="3:21" s="97" customFormat="1" ht="11" hidden="1" customHeight="1" outlineLevel="1">
      <c r="C325" s="98">
        <f t="shared" si="59"/>
        <v>66890</v>
      </c>
      <c r="D325" s="99">
        <f t="shared" si="76"/>
        <v>13286.25</v>
      </c>
      <c r="E325" s="100">
        <f t="shared" si="77"/>
        <v>0.34499999999999997</v>
      </c>
      <c r="F325" s="100">
        <f t="shared" si="78"/>
        <v>0.19862834504410226</v>
      </c>
      <c r="G325" s="101">
        <f t="shared" si="84"/>
        <v>0.16443244143208011</v>
      </c>
      <c r="H325" s="101"/>
      <c r="I325" s="99">
        <f t="shared" si="79"/>
        <v>13286.25</v>
      </c>
      <c r="J325" s="99"/>
      <c r="M325" s="102"/>
      <c r="N325" s="103"/>
      <c r="O325" s="102"/>
      <c r="P325" s="102"/>
      <c r="Q325" s="102">
        <f t="shared" si="80"/>
        <v>1337.8</v>
      </c>
      <c r="R325" s="104">
        <f t="shared" si="81"/>
        <v>52265.95</v>
      </c>
      <c r="S325" s="104"/>
      <c r="T325" s="104">
        <f t="shared" si="82"/>
        <v>52300</v>
      </c>
      <c r="U325" s="97">
        <f t="shared" si="83"/>
        <v>66890</v>
      </c>
    </row>
    <row r="326" spans="3:21" s="97" customFormat="1" ht="11" hidden="1" customHeight="1" outlineLevel="1">
      <c r="C326" s="98">
        <f t="shared" si="59"/>
        <v>66990</v>
      </c>
      <c r="D326" s="99">
        <f t="shared" si="76"/>
        <v>13318.75</v>
      </c>
      <c r="E326" s="100">
        <f t="shared" si="77"/>
        <v>0.34499999999999997</v>
      </c>
      <c r="F326" s="100">
        <f t="shared" si="78"/>
        <v>0.19881698761009106</v>
      </c>
      <c r="G326" s="101">
        <f t="shared" si="84"/>
        <v>0.16443244143208011</v>
      </c>
      <c r="H326" s="101"/>
      <c r="I326" s="99">
        <f t="shared" si="79"/>
        <v>13318.75</v>
      </c>
      <c r="J326" s="99"/>
      <c r="M326" s="102"/>
      <c r="N326" s="103"/>
      <c r="O326" s="102"/>
      <c r="P326" s="102"/>
      <c r="Q326" s="102">
        <f t="shared" si="80"/>
        <v>1339.8</v>
      </c>
      <c r="R326" s="104">
        <f t="shared" si="81"/>
        <v>52331.45</v>
      </c>
      <c r="S326" s="104"/>
      <c r="T326" s="104">
        <f t="shared" si="82"/>
        <v>52300</v>
      </c>
      <c r="U326" s="97">
        <f t="shared" si="83"/>
        <v>66990</v>
      </c>
    </row>
    <row r="327" spans="3:21" s="97" customFormat="1" ht="11" hidden="1" customHeight="1" outlineLevel="1">
      <c r="C327" s="98">
        <f t="shared" si="59"/>
        <v>67090</v>
      </c>
      <c r="D327" s="99">
        <f t="shared" si="76"/>
        <v>13351.25</v>
      </c>
      <c r="E327" s="100">
        <f t="shared" si="77"/>
        <v>0.34499999999999997</v>
      </c>
      <c r="F327" s="100">
        <f t="shared" si="78"/>
        <v>0.19900506781934715</v>
      </c>
      <c r="G327" s="101">
        <f t="shared" si="84"/>
        <v>0.16443244143208011</v>
      </c>
      <c r="H327" s="101"/>
      <c r="I327" s="99">
        <f t="shared" si="79"/>
        <v>13351.25</v>
      </c>
      <c r="J327" s="99"/>
      <c r="M327" s="102"/>
      <c r="N327" s="103"/>
      <c r="O327" s="102"/>
      <c r="P327" s="102"/>
      <c r="Q327" s="102">
        <f t="shared" si="80"/>
        <v>1341.8</v>
      </c>
      <c r="R327" s="104">
        <f t="shared" si="81"/>
        <v>52396.95</v>
      </c>
      <c r="S327" s="104"/>
      <c r="T327" s="104">
        <f t="shared" si="82"/>
        <v>52400</v>
      </c>
      <c r="U327" s="97">
        <f t="shared" si="83"/>
        <v>67090</v>
      </c>
    </row>
    <row r="328" spans="3:21" s="97" customFormat="1" ht="11" hidden="1" customHeight="1" outlineLevel="1">
      <c r="C328" s="98">
        <f t="shared" si="59"/>
        <v>67190</v>
      </c>
      <c r="D328" s="99">
        <f t="shared" si="76"/>
        <v>13383.75</v>
      </c>
      <c r="E328" s="100">
        <f t="shared" si="77"/>
        <v>0.34499999999999997</v>
      </c>
      <c r="F328" s="100">
        <f t="shared" si="78"/>
        <v>0.19919258818276528</v>
      </c>
      <c r="G328" s="101">
        <f t="shared" si="84"/>
        <v>0.16443244143208011</v>
      </c>
      <c r="H328" s="101"/>
      <c r="I328" s="99">
        <f t="shared" si="79"/>
        <v>13383.75</v>
      </c>
      <c r="J328" s="99"/>
      <c r="M328" s="102"/>
      <c r="N328" s="103"/>
      <c r="O328" s="102"/>
      <c r="P328" s="102"/>
      <c r="Q328" s="102">
        <f t="shared" si="80"/>
        <v>1343.8</v>
      </c>
      <c r="R328" s="104">
        <f t="shared" si="81"/>
        <v>52462.45</v>
      </c>
      <c r="S328" s="104"/>
      <c r="T328" s="104">
        <f t="shared" si="82"/>
        <v>52500</v>
      </c>
      <c r="U328" s="97">
        <f t="shared" si="83"/>
        <v>67190</v>
      </c>
    </row>
    <row r="329" spans="3:21" s="97" customFormat="1" ht="11" hidden="1" customHeight="1" outlineLevel="1">
      <c r="C329" s="98">
        <f t="shared" si="59"/>
        <v>67290</v>
      </c>
      <c r="D329" s="99">
        <f t="shared" si="76"/>
        <v>13416.25</v>
      </c>
      <c r="E329" s="100">
        <f t="shared" si="77"/>
        <v>0.34499999999999997</v>
      </c>
      <c r="F329" s="100">
        <f t="shared" si="78"/>
        <v>0.19937955119631445</v>
      </c>
      <c r="G329" s="101">
        <f t="shared" si="84"/>
        <v>0.16443244143208011</v>
      </c>
      <c r="H329" s="101"/>
      <c r="I329" s="99">
        <f t="shared" si="79"/>
        <v>13416.25</v>
      </c>
      <c r="J329" s="99"/>
      <c r="M329" s="102"/>
      <c r="N329" s="103"/>
      <c r="O329" s="102"/>
      <c r="P329" s="102"/>
      <c r="Q329" s="102">
        <f t="shared" si="80"/>
        <v>1345.8</v>
      </c>
      <c r="R329" s="104">
        <f t="shared" si="81"/>
        <v>52527.95</v>
      </c>
      <c r="S329" s="104"/>
      <c r="T329" s="104">
        <f t="shared" si="82"/>
        <v>52500</v>
      </c>
      <c r="U329" s="97">
        <f t="shared" si="83"/>
        <v>67290</v>
      </c>
    </row>
    <row r="330" spans="3:21" s="97" customFormat="1" ht="11" hidden="1" customHeight="1" outlineLevel="1">
      <c r="C330" s="98">
        <f t="shared" si="59"/>
        <v>67390</v>
      </c>
      <c r="D330" s="99">
        <f t="shared" si="76"/>
        <v>13448.75</v>
      </c>
      <c r="E330" s="100">
        <f t="shared" si="77"/>
        <v>0.34499999999999997</v>
      </c>
      <c r="F330" s="100">
        <f t="shared" si="78"/>
        <v>0.19956595934114854</v>
      </c>
      <c r="G330" s="101">
        <f t="shared" si="84"/>
        <v>0.16443244143208011</v>
      </c>
      <c r="H330" s="101"/>
      <c r="I330" s="99">
        <f t="shared" si="79"/>
        <v>13448.75</v>
      </c>
      <c r="J330" s="99"/>
      <c r="M330" s="102"/>
      <c r="N330" s="103"/>
      <c r="O330" s="102"/>
      <c r="P330" s="102"/>
      <c r="Q330" s="102">
        <f t="shared" si="80"/>
        <v>1347.8</v>
      </c>
      <c r="R330" s="104">
        <f t="shared" si="81"/>
        <v>52593.45</v>
      </c>
      <c r="S330" s="104"/>
      <c r="T330" s="104">
        <f t="shared" si="82"/>
        <v>52600</v>
      </c>
      <c r="U330" s="97">
        <f t="shared" si="83"/>
        <v>67390</v>
      </c>
    </row>
    <row r="331" spans="3:21" s="97" customFormat="1" ht="11" hidden="1" customHeight="1" outlineLevel="1">
      <c r="C331" s="98">
        <f t="shared" si="59"/>
        <v>67490</v>
      </c>
      <c r="D331" s="99">
        <f t="shared" si="76"/>
        <v>13481.25</v>
      </c>
      <c r="E331" s="100">
        <f t="shared" si="77"/>
        <v>0.34499999999999997</v>
      </c>
      <c r="F331" s="100">
        <f t="shared" si="78"/>
        <v>0.19975181508371612</v>
      </c>
      <c r="G331" s="101">
        <f t="shared" si="84"/>
        <v>0.16443244143208011</v>
      </c>
      <c r="H331" s="101"/>
      <c r="I331" s="99">
        <f t="shared" si="79"/>
        <v>13481.25</v>
      </c>
      <c r="J331" s="99"/>
      <c r="M331" s="102"/>
      <c r="N331" s="103"/>
      <c r="O331" s="102"/>
      <c r="P331" s="102"/>
      <c r="Q331" s="102">
        <f t="shared" si="80"/>
        <v>1349.8</v>
      </c>
      <c r="R331" s="104">
        <f t="shared" si="81"/>
        <v>52658.95</v>
      </c>
      <c r="S331" s="104"/>
      <c r="T331" s="104">
        <f t="shared" si="82"/>
        <v>52700</v>
      </c>
      <c r="U331" s="97">
        <f t="shared" si="83"/>
        <v>67490</v>
      </c>
    </row>
    <row r="332" spans="3:21" s="97" customFormat="1" ht="11" hidden="1" customHeight="1" outlineLevel="1">
      <c r="C332" s="98">
        <f t="shared" si="59"/>
        <v>67590</v>
      </c>
      <c r="D332" s="99">
        <f t="shared" si="76"/>
        <v>13513.75</v>
      </c>
      <c r="E332" s="100">
        <f t="shared" si="77"/>
        <v>0.34499999999999997</v>
      </c>
      <c r="F332" s="100">
        <f t="shared" si="78"/>
        <v>0.19993712087586921</v>
      </c>
      <c r="G332" s="101">
        <f t="shared" si="84"/>
        <v>0.16443244143208011</v>
      </c>
      <c r="H332" s="101"/>
      <c r="I332" s="99">
        <f t="shared" si="79"/>
        <v>13513.75</v>
      </c>
      <c r="J332" s="99"/>
      <c r="M332" s="102"/>
      <c r="N332" s="103"/>
      <c r="O332" s="102"/>
      <c r="P332" s="102"/>
      <c r="Q332" s="102">
        <f t="shared" si="80"/>
        <v>1351.8</v>
      </c>
      <c r="R332" s="104">
        <f t="shared" si="81"/>
        <v>52724.45</v>
      </c>
      <c r="S332" s="104"/>
      <c r="T332" s="104">
        <f t="shared" si="82"/>
        <v>52700</v>
      </c>
      <c r="U332" s="97">
        <f t="shared" si="83"/>
        <v>67590</v>
      </c>
    </row>
    <row r="333" spans="3:21" s="97" customFormat="1" ht="11" hidden="1" customHeight="1" outlineLevel="1">
      <c r="C333" s="98">
        <f t="shared" si="59"/>
        <v>67690</v>
      </c>
      <c r="D333" s="99">
        <f t="shared" si="76"/>
        <v>13546.25</v>
      </c>
      <c r="E333" s="100">
        <f t="shared" si="77"/>
        <v>0.34499999999999997</v>
      </c>
      <c r="F333" s="100">
        <f t="shared" si="78"/>
        <v>0.20012187915497121</v>
      </c>
      <c r="G333" s="101">
        <f t="shared" si="84"/>
        <v>0.16443244143208011</v>
      </c>
      <c r="H333" s="101"/>
      <c r="I333" s="99">
        <f t="shared" si="79"/>
        <v>13546.25</v>
      </c>
      <c r="J333" s="99"/>
      <c r="M333" s="102"/>
      <c r="N333" s="103"/>
      <c r="O333" s="102"/>
      <c r="P333" s="102"/>
      <c r="Q333" s="102">
        <f t="shared" si="80"/>
        <v>1353.8</v>
      </c>
      <c r="R333" s="104">
        <f t="shared" si="81"/>
        <v>52789.95</v>
      </c>
      <c r="S333" s="104"/>
      <c r="T333" s="104">
        <f t="shared" si="82"/>
        <v>52800</v>
      </c>
      <c r="U333" s="97">
        <f t="shared" si="83"/>
        <v>67690</v>
      </c>
    </row>
    <row r="334" spans="3:21" s="97" customFormat="1" ht="11" hidden="1" customHeight="1" outlineLevel="1">
      <c r="C334" s="98">
        <f t="shared" si="59"/>
        <v>67790</v>
      </c>
      <c r="D334" s="99">
        <f t="shared" si="76"/>
        <v>13578.75</v>
      </c>
      <c r="E334" s="100">
        <f t="shared" si="77"/>
        <v>0.34499999999999997</v>
      </c>
      <c r="F334" s="100">
        <f t="shared" si="78"/>
        <v>0.20030609234400354</v>
      </c>
      <c r="G334" s="101">
        <f t="shared" si="84"/>
        <v>0.16443244143208011</v>
      </c>
      <c r="H334" s="101"/>
      <c r="I334" s="99">
        <f t="shared" si="79"/>
        <v>13578.75</v>
      </c>
      <c r="J334" s="99"/>
      <c r="M334" s="102"/>
      <c r="N334" s="103"/>
      <c r="O334" s="102"/>
      <c r="P334" s="102"/>
      <c r="Q334" s="102">
        <f t="shared" si="80"/>
        <v>1355.8</v>
      </c>
      <c r="R334" s="104">
        <f t="shared" si="81"/>
        <v>52855.45</v>
      </c>
      <c r="S334" s="104"/>
      <c r="T334" s="104">
        <f t="shared" si="82"/>
        <v>52900</v>
      </c>
      <c r="U334" s="97">
        <f t="shared" si="83"/>
        <v>67790</v>
      </c>
    </row>
    <row r="335" spans="3:21" s="97" customFormat="1" ht="11" hidden="1" customHeight="1" outlineLevel="1">
      <c r="C335" s="98">
        <f t="shared" si="59"/>
        <v>67890</v>
      </c>
      <c r="D335" s="99">
        <f t="shared" si="76"/>
        <v>13611.25</v>
      </c>
      <c r="E335" s="100">
        <f t="shared" si="77"/>
        <v>0.34499999999999997</v>
      </c>
      <c r="F335" s="100">
        <f t="shared" si="78"/>
        <v>0.20048976285167183</v>
      </c>
      <c r="G335" s="101">
        <f t="shared" si="84"/>
        <v>0.16443244143208011</v>
      </c>
      <c r="H335" s="101"/>
      <c r="I335" s="99">
        <f t="shared" si="79"/>
        <v>13611.25</v>
      </c>
      <c r="J335" s="99"/>
      <c r="M335" s="102"/>
      <c r="N335" s="103"/>
      <c r="O335" s="102"/>
      <c r="P335" s="102"/>
      <c r="Q335" s="102">
        <f t="shared" si="80"/>
        <v>1357.8</v>
      </c>
      <c r="R335" s="104">
        <f t="shared" si="81"/>
        <v>52920.95</v>
      </c>
      <c r="S335" s="104"/>
      <c r="T335" s="104">
        <f t="shared" si="82"/>
        <v>52900</v>
      </c>
      <c r="U335" s="97">
        <f t="shared" si="83"/>
        <v>67890</v>
      </c>
    </row>
    <row r="336" spans="3:21" s="97" customFormat="1" ht="11" hidden="1" customHeight="1" outlineLevel="1">
      <c r="C336" s="98">
        <f t="shared" si="59"/>
        <v>67990</v>
      </c>
      <c r="D336" s="99">
        <f t="shared" si="76"/>
        <v>13643.75</v>
      </c>
      <c r="E336" s="100">
        <f t="shared" si="77"/>
        <v>0.34499999999999997</v>
      </c>
      <c r="F336" s="100">
        <f t="shared" si="78"/>
        <v>0.20067289307251066</v>
      </c>
      <c r="G336" s="101">
        <f t="shared" si="84"/>
        <v>0.16443244143208011</v>
      </c>
      <c r="H336" s="101"/>
      <c r="I336" s="99">
        <f t="shared" si="79"/>
        <v>13643.75</v>
      </c>
      <c r="J336" s="99"/>
      <c r="M336" s="102"/>
      <c r="N336" s="103"/>
      <c r="O336" s="102"/>
      <c r="P336" s="102"/>
      <c r="Q336" s="102">
        <f t="shared" si="80"/>
        <v>1359.8</v>
      </c>
      <c r="R336" s="104">
        <f t="shared" si="81"/>
        <v>52986.45</v>
      </c>
      <c r="S336" s="104"/>
      <c r="T336" s="104">
        <f t="shared" si="82"/>
        <v>53000</v>
      </c>
      <c r="U336" s="97">
        <f t="shared" si="83"/>
        <v>67990</v>
      </c>
    </row>
    <row r="337" spans="3:21" s="97" customFormat="1" ht="11" hidden="1" customHeight="1" outlineLevel="1">
      <c r="C337" s="98">
        <f t="shared" si="59"/>
        <v>68090</v>
      </c>
      <c r="D337" s="99">
        <f t="shared" si="76"/>
        <v>13676.25</v>
      </c>
      <c r="E337" s="100">
        <f t="shared" si="77"/>
        <v>0.34499999999999997</v>
      </c>
      <c r="F337" s="100">
        <f t="shared" si="78"/>
        <v>0.2008554853869878</v>
      </c>
      <c r="G337" s="101">
        <f t="shared" si="84"/>
        <v>0.16443244143208011</v>
      </c>
      <c r="H337" s="101"/>
      <c r="I337" s="99">
        <f t="shared" si="79"/>
        <v>13676.25</v>
      </c>
      <c r="J337" s="99"/>
      <c r="M337" s="102"/>
      <c r="N337" s="103"/>
      <c r="O337" s="102"/>
      <c r="P337" s="102"/>
      <c r="Q337" s="102">
        <f t="shared" si="80"/>
        <v>1361.8</v>
      </c>
      <c r="R337" s="104">
        <f t="shared" si="81"/>
        <v>53051.95</v>
      </c>
      <c r="S337" s="104"/>
      <c r="T337" s="104">
        <f t="shared" si="82"/>
        <v>53100</v>
      </c>
      <c r="U337" s="97">
        <f t="shared" si="83"/>
        <v>68090</v>
      </c>
    </row>
    <row r="338" spans="3:21" s="97" customFormat="1" ht="11" hidden="1" customHeight="1" outlineLevel="1">
      <c r="C338" s="98">
        <f t="shared" si="59"/>
        <v>68190</v>
      </c>
      <c r="D338" s="99">
        <f t="shared" si="76"/>
        <v>13708.75</v>
      </c>
      <c r="E338" s="100">
        <f t="shared" si="77"/>
        <v>0.34499999999999997</v>
      </c>
      <c r="F338" s="100">
        <f t="shared" si="78"/>
        <v>0.20103754216160727</v>
      </c>
      <c r="G338" s="101">
        <f t="shared" si="84"/>
        <v>0.16443244143208011</v>
      </c>
      <c r="H338" s="101"/>
      <c r="I338" s="99">
        <f t="shared" si="79"/>
        <v>13708.75</v>
      </c>
      <c r="J338" s="99"/>
      <c r="M338" s="102"/>
      <c r="N338" s="103"/>
      <c r="O338" s="102"/>
      <c r="P338" s="102"/>
      <c r="Q338" s="102">
        <f t="shared" si="80"/>
        <v>1363.8</v>
      </c>
      <c r="R338" s="104">
        <f t="shared" si="81"/>
        <v>53117.45</v>
      </c>
      <c r="S338" s="104"/>
      <c r="T338" s="104">
        <f t="shared" si="82"/>
        <v>53100</v>
      </c>
      <c r="U338" s="97">
        <f t="shared" si="83"/>
        <v>68190</v>
      </c>
    </row>
    <row r="339" spans="3:21" s="97" customFormat="1" ht="11" hidden="1" customHeight="1" outlineLevel="1">
      <c r="C339" s="98">
        <f t="shared" si="59"/>
        <v>68290</v>
      </c>
      <c r="D339" s="99">
        <f t="shared" si="76"/>
        <v>13741.25</v>
      </c>
      <c r="E339" s="100">
        <f t="shared" si="77"/>
        <v>0.34499999999999997</v>
      </c>
      <c r="F339" s="100">
        <f t="shared" si="78"/>
        <v>0.20121906574901158</v>
      </c>
      <c r="G339" s="101">
        <f t="shared" si="84"/>
        <v>0.16443244143208011</v>
      </c>
      <c r="H339" s="101"/>
      <c r="I339" s="99">
        <f t="shared" si="79"/>
        <v>13741.25</v>
      </c>
      <c r="J339" s="99"/>
      <c r="M339" s="102"/>
      <c r="N339" s="103"/>
      <c r="O339" s="102"/>
      <c r="P339" s="102"/>
      <c r="Q339" s="102">
        <f t="shared" si="80"/>
        <v>1365.8</v>
      </c>
      <c r="R339" s="104">
        <f t="shared" si="81"/>
        <v>53182.95</v>
      </c>
      <c r="S339" s="104"/>
      <c r="T339" s="104">
        <f t="shared" si="82"/>
        <v>53200</v>
      </c>
      <c r="U339" s="97">
        <f t="shared" si="83"/>
        <v>68290</v>
      </c>
    </row>
    <row r="340" spans="3:21" s="97" customFormat="1" ht="11" hidden="1" customHeight="1" outlineLevel="1">
      <c r="C340" s="98">
        <f t="shared" si="59"/>
        <v>68390</v>
      </c>
      <c r="D340" s="99">
        <f t="shared" si="76"/>
        <v>13773.75</v>
      </c>
      <c r="E340" s="100">
        <f t="shared" si="77"/>
        <v>0.34499999999999997</v>
      </c>
      <c r="F340" s="100">
        <f t="shared" si="78"/>
        <v>0.20140005848808307</v>
      </c>
      <c r="G340" s="101">
        <f t="shared" si="84"/>
        <v>0.16443244143208011</v>
      </c>
      <c r="H340" s="101"/>
      <c r="I340" s="99">
        <f t="shared" si="79"/>
        <v>13773.75</v>
      </c>
      <c r="J340" s="99"/>
      <c r="M340" s="102"/>
      <c r="N340" s="103"/>
      <c r="O340" s="102"/>
      <c r="P340" s="102"/>
      <c r="Q340" s="102">
        <f t="shared" si="80"/>
        <v>1367.8</v>
      </c>
      <c r="R340" s="104">
        <f t="shared" si="81"/>
        <v>53248.45</v>
      </c>
      <c r="S340" s="104"/>
      <c r="T340" s="104">
        <f t="shared" si="82"/>
        <v>53200</v>
      </c>
      <c r="U340" s="97">
        <f t="shared" si="83"/>
        <v>68390</v>
      </c>
    </row>
    <row r="341" spans="3:21" s="97" customFormat="1" ht="11" hidden="1" customHeight="1" outlineLevel="1">
      <c r="C341" s="98">
        <f t="shared" si="59"/>
        <v>68490</v>
      </c>
      <c r="D341" s="99">
        <f t="shared" si="76"/>
        <v>13806.25</v>
      </c>
      <c r="E341" s="100">
        <f t="shared" si="77"/>
        <v>0.34499999999999997</v>
      </c>
      <c r="F341" s="100">
        <f t="shared" si="78"/>
        <v>0.20158052270404439</v>
      </c>
      <c r="G341" s="101">
        <f t="shared" si="84"/>
        <v>0.16443244143208011</v>
      </c>
      <c r="H341" s="101"/>
      <c r="I341" s="99">
        <f t="shared" si="79"/>
        <v>13806.25</v>
      </c>
      <c r="J341" s="99"/>
      <c r="M341" s="102"/>
      <c r="N341" s="103"/>
      <c r="O341" s="102"/>
      <c r="P341" s="102"/>
      <c r="Q341" s="102">
        <f t="shared" si="80"/>
        <v>1369.8</v>
      </c>
      <c r="R341" s="104">
        <f t="shared" si="81"/>
        <v>53313.95</v>
      </c>
      <c r="S341" s="104"/>
      <c r="T341" s="104">
        <f t="shared" si="82"/>
        <v>53300</v>
      </c>
      <c r="U341" s="97">
        <f t="shared" si="83"/>
        <v>68490</v>
      </c>
    </row>
    <row r="342" spans="3:21" s="97" customFormat="1" ht="11" hidden="1" customHeight="1" outlineLevel="1">
      <c r="C342" s="98">
        <f t="shared" si="59"/>
        <v>68590</v>
      </c>
      <c r="D342" s="99">
        <f t="shared" si="76"/>
        <v>13838.75</v>
      </c>
      <c r="E342" s="100">
        <f t="shared" si="77"/>
        <v>0.34499999999999997</v>
      </c>
      <c r="F342" s="100">
        <f t="shared" si="78"/>
        <v>0.2017604607085581</v>
      </c>
      <c r="G342" s="101">
        <f t="shared" si="84"/>
        <v>0.16443244143208011</v>
      </c>
      <c r="H342" s="101"/>
      <c r="I342" s="99">
        <f t="shared" si="79"/>
        <v>13838.75</v>
      </c>
      <c r="J342" s="99"/>
      <c r="M342" s="102"/>
      <c r="N342" s="103"/>
      <c r="O342" s="102"/>
      <c r="P342" s="102"/>
      <c r="Q342" s="102">
        <f t="shared" si="80"/>
        <v>1371.8</v>
      </c>
      <c r="R342" s="104">
        <f t="shared" si="81"/>
        <v>53379.45</v>
      </c>
      <c r="S342" s="104"/>
      <c r="T342" s="104">
        <f t="shared" si="82"/>
        <v>53400</v>
      </c>
      <c r="U342" s="97">
        <f t="shared" si="83"/>
        <v>68590</v>
      </c>
    </row>
    <row r="343" spans="3:21" s="97" customFormat="1" ht="11" hidden="1" customHeight="1" outlineLevel="1">
      <c r="C343" s="98">
        <f t="shared" si="59"/>
        <v>68690</v>
      </c>
      <c r="D343" s="99">
        <f t="shared" si="76"/>
        <v>13871.25</v>
      </c>
      <c r="E343" s="100">
        <f t="shared" si="77"/>
        <v>0.34499999999999997</v>
      </c>
      <c r="F343" s="100">
        <f t="shared" si="78"/>
        <v>0.20193987479982531</v>
      </c>
      <c r="G343" s="101">
        <f t="shared" si="84"/>
        <v>0.16443244143208011</v>
      </c>
      <c r="H343" s="101"/>
      <c r="I343" s="99">
        <f t="shared" si="79"/>
        <v>13871.25</v>
      </c>
      <c r="J343" s="99"/>
      <c r="M343" s="102"/>
      <c r="N343" s="103"/>
      <c r="O343" s="102"/>
      <c r="P343" s="102"/>
      <c r="Q343" s="102">
        <f t="shared" si="80"/>
        <v>1373.8</v>
      </c>
      <c r="R343" s="104">
        <f t="shared" si="81"/>
        <v>53444.95</v>
      </c>
      <c r="S343" s="104"/>
      <c r="T343" s="104">
        <f t="shared" si="82"/>
        <v>53400</v>
      </c>
      <c r="U343" s="97">
        <f t="shared" si="83"/>
        <v>68690</v>
      </c>
    </row>
    <row r="344" spans="3:21" s="97" customFormat="1" ht="11" hidden="1" customHeight="1" outlineLevel="1">
      <c r="C344" s="98">
        <f t="shared" si="59"/>
        <v>68790</v>
      </c>
      <c r="D344" s="99">
        <f t="shared" si="76"/>
        <v>13903.75</v>
      </c>
      <c r="E344" s="100">
        <f t="shared" si="77"/>
        <v>0.34499999999999997</v>
      </c>
      <c r="F344" s="100">
        <f t="shared" si="78"/>
        <v>0.20211876726268352</v>
      </c>
      <c r="G344" s="101">
        <f t="shared" si="84"/>
        <v>0.16443244143208011</v>
      </c>
      <c r="H344" s="101"/>
      <c r="I344" s="99">
        <f t="shared" si="79"/>
        <v>13903.75</v>
      </c>
      <c r="J344" s="99"/>
      <c r="M344" s="102"/>
      <c r="N344" s="103"/>
      <c r="O344" s="102"/>
      <c r="P344" s="102"/>
      <c r="Q344" s="102">
        <f t="shared" si="80"/>
        <v>1375.8</v>
      </c>
      <c r="R344" s="104">
        <f t="shared" si="81"/>
        <v>53510.45</v>
      </c>
      <c r="S344" s="104"/>
      <c r="T344" s="104">
        <f t="shared" si="82"/>
        <v>53500</v>
      </c>
      <c r="U344" s="97">
        <f t="shared" si="83"/>
        <v>68790</v>
      </c>
    </row>
    <row r="345" spans="3:21" s="97" customFormat="1" ht="11" hidden="1" customHeight="1" outlineLevel="1">
      <c r="C345" s="98">
        <f t="shared" si="59"/>
        <v>68890</v>
      </c>
      <c r="D345" s="99">
        <f t="shared" si="76"/>
        <v>13936.25</v>
      </c>
      <c r="E345" s="100">
        <f t="shared" si="77"/>
        <v>0.34499999999999997</v>
      </c>
      <c r="F345" s="100">
        <f t="shared" si="78"/>
        <v>0.20229714036870372</v>
      </c>
      <c r="G345" s="101">
        <f t="shared" si="84"/>
        <v>0.16443244143208011</v>
      </c>
      <c r="H345" s="101"/>
      <c r="I345" s="99">
        <f t="shared" si="79"/>
        <v>13936.25</v>
      </c>
      <c r="J345" s="99"/>
      <c r="M345" s="102"/>
      <c r="N345" s="103"/>
      <c r="O345" s="102"/>
      <c r="P345" s="102"/>
      <c r="Q345" s="102">
        <f t="shared" si="80"/>
        <v>1377.8</v>
      </c>
      <c r="R345" s="104">
        <f t="shared" si="81"/>
        <v>53575.95</v>
      </c>
      <c r="S345" s="104"/>
      <c r="T345" s="104">
        <f t="shared" si="82"/>
        <v>53600</v>
      </c>
      <c r="U345" s="97">
        <f t="shared" si="83"/>
        <v>68890</v>
      </c>
    </row>
    <row r="346" spans="3:21" s="97" customFormat="1" ht="11" hidden="1" customHeight="1" outlineLevel="1">
      <c r="C346" s="98">
        <f t="shared" si="59"/>
        <v>68990</v>
      </c>
      <c r="D346" s="99">
        <f t="shared" si="76"/>
        <v>13968.75</v>
      </c>
      <c r="E346" s="100">
        <f t="shared" si="77"/>
        <v>0.34499999999999997</v>
      </c>
      <c r="F346" s="100">
        <f t="shared" si="78"/>
        <v>0.20247499637628641</v>
      </c>
      <c r="G346" s="101">
        <f t="shared" si="84"/>
        <v>0.16443244143208011</v>
      </c>
      <c r="H346" s="101"/>
      <c r="I346" s="99">
        <f t="shared" si="79"/>
        <v>13968.75</v>
      </c>
      <c r="J346" s="99"/>
      <c r="M346" s="102"/>
      <c r="N346" s="103"/>
      <c r="O346" s="102"/>
      <c r="P346" s="102"/>
      <c r="Q346" s="102">
        <f t="shared" si="80"/>
        <v>1379.8</v>
      </c>
      <c r="R346" s="104">
        <f t="shared" si="81"/>
        <v>53641.45</v>
      </c>
      <c r="S346" s="104"/>
      <c r="T346" s="104">
        <f t="shared" si="82"/>
        <v>53600</v>
      </c>
      <c r="U346" s="97">
        <f t="shared" si="83"/>
        <v>68990</v>
      </c>
    </row>
    <row r="347" spans="3:21" s="97" customFormat="1" ht="11" hidden="1" customHeight="1" outlineLevel="1">
      <c r="C347" s="98">
        <f t="shared" si="59"/>
        <v>69090</v>
      </c>
      <c r="D347" s="99">
        <f t="shared" si="76"/>
        <v>14001.25</v>
      </c>
      <c r="E347" s="100">
        <f t="shared" si="77"/>
        <v>0.34499999999999997</v>
      </c>
      <c r="F347" s="100">
        <f t="shared" si="78"/>
        <v>0.20265233753075698</v>
      </c>
      <c r="G347" s="101">
        <f t="shared" si="84"/>
        <v>0.16443244143208011</v>
      </c>
      <c r="H347" s="101"/>
      <c r="I347" s="99">
        <f t="shared" si="79"/>
        <v>14001.25</v>
      </c>
      <c r="J347" s="99"/>
      <c r="M347" s="102"/>
      <c r="N347" s="103"/>
      <c r="O347" s="102"/>
      <c r="P347" s="102"/>
      <c r="Q347" s="102">
        <f t="shared" si="80"/>
        <v>1381.8</v>
      </c>
      <c r="R347" s="104">
        <f t="shared" si="81"/>
        <v>53706.95</v>
      </c>
      <c r="S347" s="104"/>
      <c r="T347" s="104">
        <f t="shared" si="82"/>
        <v>53700</v>
      </c>
      <c r="U347" s="97">
        <f t="shared" si="83"/>
        <v>69090</v>
      </c>
    </row>
    <row r="348" spans="3:21" s="97" customFormat="1" ht="11" hidden="1" customHeight="1" outlineLevel="1">
      <c r="C348" s="98">
        <f t="shared" si="59"/>
        <v>69190</v>
      </c>
      <c r="D348" s="99">
        <f t="shared" si="76"/>
        <v>14033.75</v>
      </c>
      <c r="E348" s="100">
        <f t="shared" si="77"/>
        <v>0.34499999999999997</v>
      </c>
      <c r="F348" s="100">
        <f t="shared" si="78"/>
        <v>0.20282916606446019</v>
      </c>
      <c r="G348" s="101">
        <f t="shared" si="84"/>
        <v>0.16443244143208011</v>
      </c>
      <c r="H348" s="101"/>
      <c r="I348" s="99">
        <f t="shared" si="79"/>
        <v>14033.75</v>
      </c>
      <c r="J348" s="99"/>
      <c r="M348" s="102"/>
      <c r="N348" s="103"/>
      <c r="O348" s="102"/>
      <c r="P348" s="102"/>
      <c r="Q348" s="102">
        <f t="shared" si="80"/>
        <v>1383.8</v>
      </c>
      <c r="R348" s="104">
        <f t="shared" si="81"/>
        <v>53772.45</v>
      </c>
      <c r="S348" s="104"/>
      <c r="T348" s="104">
        <f t="shared" si="82"/>
        <v>53800</v>
      </c>
      <c r="U348" s="97">
        <f t="shared" si="83"/>
        <v>69190</v>
      </c>
    </row>
    <row r="349" spans="3:21" s="97" customFormat="1" ht="11" hidden="1" customHeight="1" outlineLevel="1">
      <c r="C349" s="98">
        <f t="shared" si="59"/>
        <v>69290</v>
      </c>
      <c r="D349" s="99">
        <f t="shared" si="76"/>
        <v>14066.25</v>
      </c>
      <c r="E349" s="100">
        <f t="shared" si="77"/>
        <v>0.34499999999999997</v>
      </c>
      <c r="F349" s="100">
        <f t="shared" si="78"/>
        <v>0.2030054841968538</v>
      </c>
      <c r="G349" s="101">
        <f t="shared" si="84"/>
        <v>0.16443244143208011</v>
      </c>
      <c r="H349" s="101"/>
      <c r="I349" s="99">
        <f t="shared" si="79"/>
        <v>14066.25</v>
      </c>
      <c r="J349" s="99"/>
      <c r="M349" s="102"/>
      <c r="N349" s="103"/>
      <c r="O349" s="102"/>
      <c r="P349" s="102"/>
      <c r="Q349" s="102">
        <f t="shared" si="80"/>
        <v>1385.8</v>
      </c>
      <c r="R349" s="104">
        <f t="shared" si="81"/>
        <v>53837.95</v>
      </c>
      <c r="S349" s="104"/>
      <c r="T349" s="104">
        <f t="shared" si="82"/>
        <v>53800</v>
      </c>
      <c r="U349" s="97">
        <f t="shared" si="83"/>
        <v>69290</v>
      </c>
    </row>
    <row r="350" spans="3:21" s="97" customFormat="1" ht="11" hidden="1" customHeight="1" outlineLevel="1">
      <c r="C350" s="98">
        <f t="shared" si="59"/>
        <v>69390</v>
      </c>
      <c r="D350" s="99">
        <f t="shared" si="76"/>
        <v>14098.75</v>
      </c>
      <c r="E350" s="100">
        <f t="shared" si="77"/>
        <v>0.34499999999999997</v>
      </c>
      <c r="F350" s="100">
        <f t="shared" si="78"/>
        <v>0.20318129413460154</v>
      </c>
      <c r="G350" s="101">
        <f t="shared" si="84"/>
        <v>0.16443244143208011</v>
      </c>
      <c r="H350" s="101"/>
      <c r="I350" s="99">
        <f t="shared" si="79"/>
        <v>14098.75</v>
      </c>
      <c r="J350" s="99"/>
      <c r="M350" s="102"/>
      <c r="N350" s="103"/>
      <c r="O350" s="102"/>
      <c r="P350" s="102"/>
      <c r="Q350" s="102">
        <f t="shared" si="80"/>
        <v>1387.8</v>
      </c>
      <c r="R350" s="104">
        <f t="shared" si="81"/>
        <v>53903.45</v>
      </c>
      <c r="S350" s="104"/>
      <c r="T350" s="104">
        <f t="shared" si="82"/>
        <v>53900</v>
      </c>
      <c r="U350" s="97">
        <f t="shared" si="83"/>
        <v>69390</v>
      </c>
    </row>
    <row r="351" spans="3:21" s="97" customFormat="1" ht="11" hidden="1" customHeight="1" outlineLevel="1">
      <c r="C351" s="98">
        <f t="shared" si="59"/>
        <v>69490</v>
      </c>
      <c r="D351" s="99">
        <f t="shared" si="76"/>
        <v>14131.25</v>
      </c>
      <c r="E351" s="100">
        <f t="shared" si="77"/>
        <v>0.34499999999999997</v>
      </c>
      <c r="F351" s="100">
        <f t="shared" si="78"/>
        <v>0.20335659807166498</v>
      </c>
      <c r="G351" s="101">
        <f t="shared" si="84"/>
        <v>0.16443244143208011</v>
      </c>
      <c r="H351" s="101"/>
      <c r="I351" s="99">
        <f t="shared" si="79"/>
        <v>14131.25</v>
      </c>
      <c r="J351" s="99"/>
      <c r="M351" s="102"/>
      <c r="N351" s="103"/>
      <c r="O351" s="102"/>
      <c r="P351" s="102"/>
      <c r="Q351" s="102">
        <f t="shared" si="80"/>
        <v>1389.8</v>
      </c>
      <c r="R351" s="104">
        <f t="shared" si="81"/>
        <v>53968.95</v>
      </c>
      <c r="S351" s="104"/>
      <c r="T351" s="104">
        <f t="shared" si="82"/>
        <v>54000</v>
      </c>
      <c r="U351" s="97">
        <f t="shared" si="83"/>
        <v>69490</v>
      </c>
    </row>
    <row r="352" spans="3:21" s="97" customFormat="1" ht="11" hidden="1" customHeight="1" outlineLevel="1">
      <c r="C352" s="98">
        <f t="shared" si="59"/>
        <v>69590</v>
      </c>
      <c r="D352" s="99">
        <f t="shared" si="76"/>
        <v>14163.75</v>
      </c>
      <c r="E352" s="100">
        <f t="shared" si="77"/>
        <v>0.34499999999999997</v>
      </c>
      <c r="F352" s="100">
        <f t="shared" si="78"/>
        <v>0.20353139818939503</v>
      </c>
      <c r="G352" s="101">
        <f t="shared" si="84"/>
        <v>0.16443244143208011</v>
      </c>
      <c r="H352" s="101"/>
      <c r="I352" s="99">
        <f t="shared" si="79"/>
        <v>14163.75</v>
      </c>
      <c r="J352" s="99"/>
      <c r="M352" s="102"/>
      <c r="N352" s="103"/>
      <c r="O352" s="102"/>
      <c r="P352" s="102"/>
      <c r="Q352" s="102">
        <f t="shared" si="80"/>
        <v>1391.8</v>
      </c>
      <c r="R352" s="104">
        <f t="shared" si="81"/>
        <v>54034.45</v>
      </c>
      <c r="S352" s="104"/>
      <c r="T352" s="104">
        <f t="shared" si="82"/>
        <v>54000</v>
      </c>
      <c r="U352" s="97">
        <f t="shared" si="83"/>
        <v>69590</v>
      </c>
    </row>
    <row r="353" spans="3:21" s="97" customFormat="1" ht="11" hidden="1" customHeight="1" outlineLevel="1">
      <c r="C353" s="98">
        <f t="shared" si="59"/>
        <v>69690</v>
      </c>
      <c r="D353" s="99">
        <f t="shared" si="76"/>
        <v>14196.25</v>
      </c>
      <c r="E353" s="100">
        <f t="shared" si="77"/>
        <v>0.34499999999999997</v>
      </c>
      <c r="F353" s="100">
        <f t="shared" si="78"/>
        <v>0.20370569665662219</v>
      </c>
      <c r="G353" s="101">
        <f t="shared" si="84"/>
        <v>0.16443244143208011</v>
      </c>
      <c r="H353" s="101"/>
      <c r="I353" s="99">
        <f t="shared" si="79"/>
        <v>14196.25</v>
      </c>
      <c r="J353" s="99"/>
      <c r="M353" s="102"/>
      <c r="N353" s="103"/>
      <c r="O353" s="102"/>
      <c r="P353" s="102"/>
      <c r="Q353" s="102">
        <f t="shared" si="80"/>
        <v>1393.8</v>
      </c>
      <c r="R353" s="104">
        <f t="shared" si="81"/>
        <v>54099.95</v>
      </c>
      <c r="S353" s="104"/>
      <c r="T353" s="104">
        <f t="shared" si="82"/>
        <v>54100</v>
      </c>
      <c r="U353" s="97">
        <f t="shared" si="83"/>
        <v>69690</v>
      </c>
    </row>
    <row r="354" spans="3:21" s="97" customFormat="1" ht="11" hidden="1" customHeight="1" outlineLevel="1">
      <c r="C354" s="98">
        <f t="shared" si="59"/>
        <v>69790</v>
      </c>
      <c r="D354" s="99">
        <f t="shared" si="76"/>
        <v>14228.75</v>
      </c>
      <c r="E354" s="100">
        <f t="shared" si="77"/>
        <v>0.34499999999999997</v>
      </c>
      <c r="F354" s="100">
        <f t="shared" si="78"/>
        <v>0.20387949562974639</v>
      </c>
      <c r="G354" s="101">
        <f t="shared" si="84"/>
        <v>0.16443244143208011</v>
      </c>
      <c r="H354" s="101"/>
      <c r="I354" s="99">
        <f t="shared" si="79"/>
        <v>14228.75</v>
      </c>
      <c r="J354" s="99"/>
      <c r="M354" s="102"/>
      <c r="N354" s="103"/>
      <c r="O354" s="102"/>
      <c r="P354" s="102"/>
      <c r="Q354" s="102">
        <f t="shared" si="80"/>
        <v>1395.8</v>
      </c>
      <c r="R354" s="104">
        <f t="shared" si="81"/>
        <v>54165.45</v>
      </c>
      <c r="S354" s="104"/>
      <c r="T354" s="104">
        <f t="shared" si="82"/>
        <v>54200</v>
      </c>
      <c r="U354" s="97">
        <f t="shared" si="83"/>
        <v>69790</v>
      </c>
    </row>
    <row r="355" spans="3:21" s="97" customFormat="1" ht="11" hidden="1" customHeight="1" outlineLevel="1">
      <c r="C355" s="98">
        <f t="shared" si="59"/>
        <v>69890</v>
      </c>
      <c r="D355" s="99">
        <f t="shared" si="76"/>
        <v>14261.25</v>
      </c>
      <c r="E355" s="100">
        <f t="shared" si="77"/>
        <v>0.34499999999999997</v>
      </c>
      <c r="F355" s="100">
        <f t="shared" si="78"/>
        <v>0.20405279725282588</v>
      </c>
      <c r="G355" s="101">
        <f t="shared" si="84"/>
        <v>0.16443244143208011</v>
      </c>
      <c r="H355" s="101"/>
      <c r="I355" s="99">
        <f t="shared" si="79"/>
        <v>14261.25</v>
      </c>
      <c r="J355" s="99"/>
      <c r="M355" s="102"/>
      <c r="N355" s="103"/>
      <c r="O355" s="102"/>
      <c r="P355" s="102"/>
      <c r="Q355" s="102">
        <f t="shared" si="80"/>
        <v>1397.8</v>
      </c>
      <c r="R355" s="104">
        <f t="shared" si="81"/>
        <v>54230.95</v>
      </c>
      <c r="S355" s="104"/>
      <c r="T355" s="104">
        <f t="shared" si="82"/>
        <v>54200</v>
      </c>
      <c r="U355" s="97">
        <f t="shared" si="83"/>
        <v>69890</v>
      </c>
    </row>
    <row r="356" spans="3:21" s="97" customFormat="1" ht="11" hidden="1" customHeight="1" outlineLevel="1">
      <c r="C356" s="98">
        <f t="shared" si="59"/>
        <v>69990</v>
      </c>
      <c r="D356" s="99">
        <f t="shared" si="76"/>
        <v>14293.75</v>
      </c>
      <c r="E356" s="100">
        <f t="shared" si="77"/>
        <v>0.34499999999999997</v>
      </c>
      <c r="F356" s="100">
        <f t="shared" si="78"/>
        <v>0.20422560365766537</v>
      </c>
      <c r="G356" s="101">
        <f t="shared" si="84"/>
        <v>0.16443244143208011</v>
      </c>
      <c r="H356" s="101"/>
      <c r="I356" s="99">
        <f t="shared" si="79"/>
        <v>14293.75</v>
      </c>
      <c r="J356" s="99"/>
      <c r="M356" s="102"/>
      <c r="N356" s="103"/>
      <c r="O356" s="102"/>
      <c r="P356" s="102"/>
      <c r="Q356" s="102">
        <f t="shared" si="80"/>
        <v>1399.8</v>
      </c>
      <c r="R356" s="104">
        <f t="shared" si="81"/>
        <v>54296.45</v>
      </c>
      <c r="S356" s="104"/>
      <c r="T356" s="104">
        <f t="shared" si="82"/>
        <v>54300</v>
      </c>
      <c r="U356" s="97">
        <f t="shared" si="83"/>
        <v>69990</v>
      </c>
    </row>
    <row r="357" spans="3:21" s="97" customFormat="1" ht="11" hidden="1" customHeight="1" outlineLevel="1">
      <c r="C357" s="98">
        <f t="shared" si="59"/>
        <v>70090</v>
      </c>
      <c r="D357" s="99">
        <f t="shared" si="76"/>
        <v>14326.25</v>
      </c>
      <c r="E357" s="100">
        <f t="shared" si="77"/>
        <v>0.34499999999999997</v>
      </c>
      <c r="F357" s="100">
        <f t="shared" si="78"/>
        <v>0.20439791696390355</v>
      </c>
      <c r="G357" s="101">
        <f t="shared" si="84"/>
        <v>0.16443244143208011</v>
      </c>
      <c r="H357" s="101"/>
      <c r="I357" s="99">
        <f t="shared" si="79"/>
        <v>14326.25</v>
      </c>
      <c r="J357" s="99"/>
      <c r="M357" s="102"/>
      <c r="N357" s="103"/>
      <c r="O357" s="102"/>
      <c r="P357" s="102"/>
      <c r="Q357" s="102">
        <f t="shared" si="80"/>
        <v>1401.8</v>
      </c>
      <c r="R357" s="104">
        <f t="shared" si="81"/>
        <v>54361.95</v>
      </c>
      <c r="S357" s="104"/>
      <c r="T357" s="104">
        <f t="shared" si="82"/>
        <v>54400</v>
      </c>
      <c r="U357" s="97">
        <f t="shared" si="83"/>
        <v>70090</v>
      </c>
    </row>
    <row r="358" spans="3:21" s="97" customFormat="1" ht="11" hidden="1" customHeight="1" outlineLevel="1">
      <c r="C358" s="98">
        <f t="shared" si="59"/>
        <v>70190</v>
      </c>
      <c r="D358" s="99">
        <f t="shared" si="76"/>
        <v>14358.75</v>
      </c>
      <c r="E358" s="100">
        <f t="shared" si="77"/>
        <v>0.34499999999999997</v>
      </c>
      <c r="F358" s="100">
        <f t="shared" si="78"/>
        <v>0.20456973927909958</v>
      </c>
      <c r="G358" s="101">
        <f t="shared" si="84"/>
        <v>0.16443244143208011</v>
      </c>
      <c r="H358" s="101"/>
      <c r="I358" s="99">
        <f t="shared" si="79"/>
        <v>14358.75</v>
      </c>
      <c r="J358" s="99"/>
      <c r="M358" s="102"/>
      <c r="N358" s="103"/>
      <c r="O358" s="102"/>
      <c r="P358" s="102"/>
      <c r="Q358" s="102">
        <f t="shared" si="80"/>
        <v>1403.8</v>
      </c>
      <c r="R358" s="104">
        <f t="shared" si="81"/>
        <v>54427.45</v>
      </c>
      <c r="S358" s="104"/>
      <c r="T358" s="104">
        <f t="shared" si="82"/>
        <v>54400</v>
      </c>
      <c r="U358" s="97">
        <f t="shared" si="83"/>
        <v>70190</v>
      </c>
    </row>
    <row r="359" spans="3:21" s="97" customFormat="1" ht="11" hidden="1" customHeight="1" outlineLevel="1">
      <c r="C359" s="98">
        <f t="shared" si="59"/>
        <v>70290</v>
      </c>
      <c r="D359" s="99">
        <f t="shared" si="76"/>
        <v>14391.25</v>
      </c>
      <c r="E359" s="100">
        <f t="shared" si="77"/>
        <v>0.34499999999999997</v>
      </c>
      <c r="F359" s="100">
        <f t="shared" si="78"/>
        <v>0.20474107269881917</v>
      </c>
      <c r="G359" s="101">
        <f t="shared" si="84"/>
        <v>0.16443244143208011</v>
      </c>
      <c r="H359" s="101"/>
      <c r="I359" s="99">
        <f t="shared" si="79"/>
        <v>14391.25</v>
      </c>
      <c r="J359" s="99"/>
      <c r="M359" s="102"/>
      <c r="N359" s="103"/>
      <c r="O359" s="102"/>
      <c r="P359" s="102"/>
      <c r="Q359" s="102">
        <f t="shared" si="80"/>
        <v>1405.8</v>
      </c>
      <c r="R359" s="104">
        <f t="shared" si="81"/>
        <v>54492.95</v>
      </c>
      <c r="S359" s="104"/>
      <c r="T359" s="104">
        <f t="shared" si="82"/>
        <v>54500</v>
      </c>
      <c r="U359" s="97">
        <f t="shared" si="83"/>
        <v>70290</v>
      </c>
    </row>
    <row r="360" spans="3:21" s="97" customFormat="1" ht="11" hidden="1" customHeight="1" outlineLevel="1">
      <c r="C360" s="98">
        <f t="shared" si="59"/>
        <v>70390</v>
      </c>
      <c r="D360" s="99">
        <f t="shared" si="76"/>
        <v>14423.75</v>
      </c>
      <c r="E360" s="100">
        <f t="shared" si="77"/>
        <v>0.34499999999999997</v>
      </c>
      <c r="F360" s="100">
        <f t="shared" si="78"/>
        <v>0.2049119193067197</v>
      </c>
      <c r="G360" s="101">
        <f t="shared" si="84"/>
        <v>0.16443244143208011</v>
      </c>
      <c r="H360" s="101"/>
      <c r="I360" s="99">
        <f t="shared" si="79"/>
        <v>14423.75</v>
      </c>
      <c r="J360" s="99"/>
      <c r="M360" s="102"/>
      <c r="N360" s="103"/>
      <c r="O360" s="102"/>
      <c r="P360" s="102"/>
      <c r="Q360" s="102">
        <f t="shared" si="80"/>
        <v>1407.8</v>
      </c>
      <c r="R360" s="104">
        <f t="shared" si="81"/>
        <v>54558.45</v>
      </c>
      <c r="S360" s="104"/>
      <c r="T360" s="104">
        <f t="shared" si="82"/>
        <v>54600</v>
      </c>
      <c r="U360" s="97">
        <f t="shared" si="83"/>
        <v>70390</v>
      </c>
    </row>
    <row r="361" spans="3:21" s="97" customFormat="1" ht="11" hidden="1" customHeight="1" outlineLevel="1">
      <c r="C361" s="98">
        <f t="shared" si="59"/>
        <v>70490</v>
      </c>
      <c r="D361" s="99">
        <f t="shared" si="76"/>
        <v>14456.25</v>
      </c>
      <c r="E361" s="100">
        <f t="shared" si="77"/>
        <v>0.34499999999999997</v>
      </c>
      <c r="F361" s="100">
        <f t="shared" si="78"/>
        <v>0.2050822811746347</v>
      </c>
      <c r="G361" s="101">
        <f t="shared" si="84"/>
        <v>0.16443244143208011</v>
      </c>
      <c r="H361" s="101"/>
      <c r="I361" s="99">
        <f t="shared" si="79"/>
        <v>14456.25</v>
      </c>
      <c r="J361" s="99"/>
      <c r="M361" s="102"/>
      <c r="N361" s="103"/>
      <c r="O361" s="102"/>
      <c r="P361" s="102"/>
      <c r="Q361" s="102">
        <f t="shared" si="80"/>
        <v>1409.8</v>
      </c>
      <c r="R361" s="104">
        <f t="shared" si="81"/>
        <v>54623.95</v>
      </c>
      <c r="S361" s="104"/>
      <c r="T361" s="104">
        <f t="shared" si="82"/>
        <v>54600</v>
      </c>
      <c r="U361" s="97">
        <f t="shared" si="83"/>
        <v>70490</v>
      </c>
    </row>
    <row r="362" spans="3:21" s="97" customFormat="1" ht="11" hidden="1" customHeight="1" outlineLevel="1">
      <c r="C362" s="98">
        <f t="shared" si="59"/>
        <v>70590</v>
      </c>
      <c r="D362" s="99">
        <f t="shared" si="76"/>
        <v>14488.75</v>
      </c>
      <c r="E362" s="100">
        <f t="shared" si="77"/>
        <v>0.34499999999999997</v>
      </c>
      <c r="F362" s="100">
        <f t="shared" si="78"/>
        <v>0.20525216036265759</v>
      </c>
      <c r="G362" s="101">
        <f t="shared" si="84"/>
        <v>0.16443244143208011</v>
      </c>
      <c r="H362" s="101"/>
      <c r="I362" s="99">
        <f t="shared" si="79"/>
        <v>14488.75</v>
      </c>
      <c r="J362" s="99"/>
      <c r="M362" s="102"/>
      <c r="N362" s="103"/>
      <c r="O362" s="102"/>
      <c r="P362" s="102"/>
      <c r="Q362" s="102">
        <f t="shared" si="80"/>
        <v>1411.8</v>
      </c>
      <c r="R362" s="104">
        <f t="shared" si="81"/>
        <v>54689.45</v>
      </c>
      <c r="S362" s="104"/>
      <c r="T362" s="104">
        <f t="shared" si="82"/>
        <v>54700</v>
      </c>
      <c r="U362" s="97">
        <f t="shared" si="83"/>
        <v>70590</v>
      </c>
    </row>
    <row r="363" spans="3:21" s="97" customFormat="1" ht="11" hidden="1" customHeight="1" outlineLevel="1">
      <c r="C363" s="98">
        <f t="shared" si="59"/>
        <v>70690</v>
      </c>
      <c r="D363" s="99">
        <f t="shared" si="76"/>
        <v>14521.25</v>
      </c>
      <c r="E363" s="100">
        <f t="shared" si="77"/>
        <v>0.34499999999999997</v>
      </c>
      <c r="F363" s="100">
        <f t="shared" si="78"/>
        <v>0.20542155891922478</v>
      </c>
      <c r="G363" s="101">
        <f t="shared" si="84"/>
        <v>0.16443244143208011</v>
      </c>
      <c r="H363" s="101"/>
      <c r="I363" s="99">
        <f t="shared" si="79"/>
        <v>14521.25</v>
      </c>
      <c r="J363" s="99"/>
      <c r="M363" s="102"/>
      <c r="N363" s="103"/>
      <c r="O363" s="102"/>
      <c r="P363" s="102"/>
      <c r="Q363" s="102">
        <f t="shared" si="80"/>
        <v>1413.8</v>
      </c>
      <c r="R363" s="104">
        <f t="shared" si="81"/>
        <v>54754.95</v>
      </c>
      <c r="S363" s="104"/>
      <c r="T363" s="104">
        <f t="shared" si="82"/>
        <v>54800</v>
      </c>
      <c r="U363" s="97">
        <f t="shared" si="83"/>
        <v>70690</v>
      </c>
    </row>
    <row r="364" spans="3:21" s="97" customFormat="1" ht="11" hidden="1" customHeight="1" outlineLevel="1">
      <c r="C364" s="98">
        <f t="shared" si="59"/>
        <v>70790</v>
      </c>
      <c r="D364" s="99">
        <f t="shared" si="76"/>
        <v>14553.75</v>
      </c>
      <c r="E364" s="100">
        <f t="shared" si="77"/>
        <v>0.34499999999999997</v>
      </c>
      <c r="F364" s="100">
        <f t="shared" si="78"/>
        <v>0.20559047888119791</v>
      </c>
      <c r="G364" s="101">
        <f t="shared" si="84"/>
        <v>0.16443244143208011</v>
      </c>
      <c r="H364" s="101"/>
      <c r="I364" s="99">
        <f t="shared" si="79"/>
        <v>14553.75</v>
      </c>
      <c r="J364" s="99"/>
      <c r="M364" s="102"/>
      <c r="N364" s="103"/>
      <c r="O364" s="102"/>
      <c r="P364" s="102"/>
      <c r="Q364" s="102">
        <f t="shared" si="80"/>
        <v>1415.8</v>
      </c>
      <c r="R364" s="104">
        <f t="shared" si="81"/>
        <v>54820.45</v>
      </c>
      <c r="S364" s="104"/>
      <c r="T364" s="104">
        <f t="shared" si="82"/>
        <v>54800</v>
      </c>
      <c r="U364" s="97">
        <f t="shared" si="83"/>
        <v>70790</v>
      </c>
    </row>
    <row r="365" spans="3:21" s="97" customFormat="1" ht="11" hidden="1" customHeight="1" outlineLevel="1">
      <c r="C365" s="98">
        <f t="shared" si="59"/>
        <v>70890</v>
      </c>
      <c r="D365" s="99">
        <f t="shared" si="76"/>
        <v>14586.25</v>
      </c>
      <c r="E365" s="100">
        <f t="shared" si="77"/>
        <v>0.34499999999999997</v>
      </c>
      <c r="F365" s="100">
        <f t="shared" si="78"/>
        <v>0.20575892227394554</v>
      </c>
      <c r="G365" s="101">
        <f t="shared" si="84"/>
        <v>0.16443244143208011</v>
      </c>
      <c r="H365" s="101"/>
      <c r="I365" s="99">
        <f t="shared" si="79"/>
        <v>14586.25</v>
      </c>
      <c r="J365" s="99"/>
      <c r="M365" s="102"/>
      <c r="N365" s="103"/>
      <c r="O365" s="102"/>
      <c r="P365" s="102"/>
      <c r="Q365" s="102">
        <f t="shared" si="80"/>
        <v>1417.8</v>
      </c>
      <c r="R365" s="104">
        <f t="shared" si="81"/>
        <v>54885.95</v>
      </c>
      <c r="S365" s="104"/>
      <c r="T365" s="104">
        <f t="shared" si="82"/>
        <v>54900</v>
      </c>
      <c r="U365" s="97">
        <f t="shared" si="83"/>
        <v>70890</v>
      </c>
    </row>
    <row r="366" spans="3:21" s="97" customFormat="1" ht="11" hidden="1" customHeight="1" outlineLevel="1">
      <c r="C366" s="98">
        <f t="shared" si="59"/>
        <v>70990</v>
      </c>
      <c r="D366" s="99">
        <f t="shared" si="76"/>
        <v>14618.75</v>
      </c>
      <c r="E366" s="100">
        <f t="shared" si="77"/>
        <v>0.34499999999999997</v>
      </c>
      <c r="F366" s="100">
        <f t="shared" si="78"/>
        <v>0.20592689111142415</v>
      </c>
      <c r="G366" s="101">
        <f t="shared" si="84"/>
        <v>0.16443244143208011</v>
      </c>
      <c r="H366" s="101"/>
      <c r="I366" s="99">
        <f t="shared" si="79"/>
        <v>14618.75</v>
      </c>
      <c r="J366" s="99"/>
      <c r="M366" s="102"/>
      <c r="N366" s="103"/>
      <c r="O366" s="102"/>
      <c r="P366" s="102"/>
      <c r="Q366" s="102">
        <f t="shared" si="80"/>
        <v>1419.8</v>
      </c>
      <c r="R366" s="104">
        <f t="shared" si="81"/>
        <v>54951.45</v>
      </c>
      <c r="S366" s="104"/>
      <c r="T366" s="104">
        <f t="shared" si="82"/>
        <v>55000</v>
      </c>
      <c r="U366" s="97">
        <f t="shared" si="83"/>
        <v>70990</v>
      </c>
    </row>
    <row r="367" spans="3:21" s="97" customFormat="1" ht="11" hidden="1" customHeight="1" outlineLevel="1">
      <c r="C367" s="98">
        <f t="shared" si="59"/>
        <v>71090</v>
      </c>
      <c r="D367" s="99">
        <f t="shared" si="76"/>
        <v>14651.25</v>
      </c>
      <c r="E367" s="100">
        <f t="shared" si="77"/>
        <v>0.34499999999999997</v>
      </c>
      <c r="F367" s="100">
        <f t="shared" si="78"/>
        <v>0.20609438739625827</v>
      </c>
      <c r="G367" s="101">
        <f t="shared" si="84"/>
        <v>0.16443244143208011</v>
      </c>
      <c r="H367" s="101"/>
      <c r="I367" s="99">
        <f t="shared" si="79"/>
        <v>14651.25</v>
      </c>
      <c r="J367" s="99"/>
      <c r="M367" s="102"/>
      <c r="N367" s="103"/>
      <c r="O367" s="102"/>
      <c r="P367" s="102"/>
      <c r="Q367" s="102">
        <f t="shared" si="80"/>
        <v>1421.8</v>
      </c>
      <c r="R367" s="104">
        <f t="shared" si="81"/>
        <v>55016.95</v>
      </c>
      <c r="S367" s="104"/>
      <c r="T367" s="104">
        <f t="shared" si="82"/>
        <v>55000</v>
      </c>
      <c r="U367" s="97">
        <f t="shared" si="83"/>
        <v>71090</v>
      </c>
    </row>
    <row r="368" spans="3:21" s="97" customFormat="1" ht="11" hidden="1" customHeight="1" outlineLevel="1">
      <c r="C368" s="98">
        <f t="shared" si="59"/>
        <v>71190</v>
      </c>
      <c r="D368" s="99">
        <f t="shared" ref="D368:D431" si="85">I368</f>
        <v>14683.75</v>
      </c>
      <c r="E368" s="100">
        <f t="shared" ref="E368:E431" si="86">(D368-D367+Q368-Q367)/(C368-C367)</f>
        <v>0.34499999999999997</v>
      </c>
      <c r="F368" s="100">
        <f t="shared" ref="F368:F431" si="87">D368/C368</f>
        <v>0.20626141311982019</v>
      </c>
      <c r="G368" s="101">
        <f t="shared" si="84"/>
        <v>0.16443244143208011</v>
      </c>
      <c r="H368" s="101"/>
      <c r="I368" s="99">
        <f t="shared" ref="I368:I431" si="88">IF(C368&lt;$J$29,0,IF(C368&lt;$J$30,(C368-$J$29)*$K$30,IF(C368&lt;$J$31,(((C368-$J$30)*$K$31)+$L$31),IF(C368&lt;$J$32,((C368-$J$31)*$K$32)+$L$32,(((C368-$J$32)*$K$33)+$L$33)))))</f>
        <v>14683.75</v>
      </c>
      <c r="J368" s="99"/>
      <c r="M368" s="102"/>
      <c r="N368" s="103"/>
      <c r="O368" s="102"/>
      <c r="P368" s="102"/>
      <c r="Q368" s="102">
        <f t="shared" ref="Q368:Q431" si="89">(IF(C368&gt;26668,(C368*2%),(MAX(0,(    (C368-21335)*10%   )))))-  (  MIN(IF(C368&lt;66667,(445-((C368-37000)*1.5%)),0),445)  )</f>
        <v>1423.8</v>
      </c>
      <c r="R368" s="104">
        <f t="shared" ref="R368:R431" si="90">C368-D368-Q368</f>
        <v>55082.45</v>
      </c>
      <c r="S368" s="104"/>
      <c r="T368" s="104">
        <f t="shared" ref="T368:T431" si="91">ROUND(R368/100,0)*100</f>
        <v>55100</v>
      </c>
      <c r="U368" s="97">
        <f t="shared" ref="U368:U431" si="92">C368</f>
        <v>71190</v>
      </c>
    </row>
    <row r="369" spans="3:21" s="97" customFormat="1" ht="11" hidden="1" customHeight="1" outlineLevel="1">
      <c r="C369" s="98">
        <f t="shared" si="59"/>
        <v>71290</v>
      </c>
      <c r="D369" s="99">
        <f t="shared" si="85"/>
        <v>14716.25</v>
      </c>
      <c r="E369" s="100">
        <f t="shared" si="86"/>
        <v>0.34499999999999997</v>
      </c>
      <c r="F369" s="100">
        <f t="shared" si="87"/>
        <v>0.20642797026230889</v>
      </c>
      <c r="G369" s="101">
        <f t="shared" si="84"/>
        <v>0.16443244143208011</v>
      </c>
      <c r="H369" s="101"/>
      <c r="I369" s="99">
        <f t="shared" si="88"/>
        <v>14716.25</v>
      </c>
      <c r="J369" s="99"/>
      <c r="M369" s="102"/>
      <c r="N369" s="103"/>
      <c r="O369" s="102"/>
      <c r="P369" s="102"/>
      <c r="Q369" s="102">
        <f t="shared" si="89"/>
        <v>1425.8</v>
      </c>
      <c r="R369" s="104">
        <f t="shared" si="90"/>
        <v>55147.95</v>
      </c>
      <c r="S369" s="104"/>
      <c r="T369" s="104">
        <f t="shared" si="91"/>
        <v>55100</v>
      </c>
      <c r="U369" s="97">
        <f t="shared" si="92"/>
        <v>71290</v>
      </c>
    </row>
    <row r="370" spans="3:21" s="97" customFormat="1" ht="11" hidden="1" customHeight="1" outlineLevel="1">
      <c r="C370" s="98">
        <f t="shared" si="59"/>
        <v>71390</v>
      </c>
      <c r="D370" s="99">
        <f t="shared" si="85"/>
        <v>14748.75</v>
      </c>
      <c r="E370" s="100">
        <f t="shared" si="86"/>
        <v>0.34499999999999997</v>
      </c>
      <c r="F370" s="100">
        <f t="shared" si="87"/>
        <v>0.20659406079282813</v>
      </c>
      <c r="G370" s="101">
        <f t="shared" si="84"/>
        <v>0.16443244143208011</v>
      </c>
      <c r="H370" s="101"/>
      <c r="I370" s="99">
        <f t="shared" si="88"/>
        <v>14748.75</v>
      </c>
      <c r="J370" s="99"/>
      <c r="M370" s="102"/>
      <c r="N370" s="103"/>
      <c r="O370" s="102"/>
      <c r="P370" s="102"/>
      <c r="Q370" s="102">
        <f t="shared" si="89"/>
        <v>1427.8</v>
      </c>
      <c r="R370" s="104">
        <f t="shared" si="90"/>
        <v>55213.45</v>
      </c>
      <c r="S370" s="104"/>
      <c r="T370" s="104">
        <f t="shared" si="91"/>
        <v>55200</v>
      </c>
      <c r="U370" s="97">
        <f t="shared" si="92"/>
        <v>71390</v>
      </c>
    </row>
    <row r="371" spans="3:21" s="97" customFormat="1" ht="11" hidden="1" customHeight="1" outlineLevel="1">
      <c r="C371" s="98">
        <f t="shared" si="59"/>
        <v>71490</v>
      </c>
      <c r="D371" s="99">
        <f t="shared" si="85"/>
        <v>14781.25</v>
      </c>
      <c r="E371" s="100">
        <f t="shared" si="86"/>
        <v>0.34499999999999997</v>
      </c>
      <c r="F371" s="100">
        <f t="shared" si="87"/>
        <v>0.20675968666946426</v>
      </c>
      <c r="G371" s="101">
        <f t="shared" si="84"/>
        <v>0.16443244143208011</v>
      </c>
      <c r="H371" s="101"/>
      <c r="I371" s="99">
        <f t="shared" si="88"/>
        <v>14781.25</v>
      </c>
      <c r="J371" s="99"/>
      <c r="M371" s="102"/>
      <c r="N371" s="103"/>
      <c r="O371" s="102"/>
      <c r="P371" s="102"/>
      <c r="Q371" s="102">
        <f t="shared" si="89"/>
        <v>1429.8</v>
      </c>
      <c r="R371" s="104">
        <f t="shared" si="90"/>
        <v>55278.95</v>
      </c>
      <c r="S371" s="104"/>
      <c r="T371" s="104">
        <f t="shared" si="91"/>
        <v>55300</v>
      </c>
      <c r="U371" s="97">
        <f t="shared" si="92"/>
        <v>71490</v>
      </c>
    </row>
    <row r="372" spans="3:21" s="97" customFormat="1" ht="11" hidden="1" customHeight="1" outlineLevel="1">
      <c r="C372" s="98">
        <f t="shared" si="59"/>
        <v>71590</v>
      </c>
      <c r="D372" s="99">
        <f t="shared" si="85"/>
        <v>14813.75</v>
      </c>
      <c r="E372" s="100">
        <f t="shared" si="86"/>
        <v>0.34499999999999997</v>
      </c>
      <c r="F372" s="100">
        <f t="shared" si="87"/>
        <v>0.20692484983936305</v>
      </c>
      <c r="G372" s="101">
        <f t="shared" si="84"/>
        <v>0.16443244143208011</v>
      </c>
      <c r="H372" s="101"/>
      <c r="I372" s="99">
        <f t="shared" si="88"/>
        <v>14813.75</v>
      </c>
      <c r="J372" s="99"/>
      <c r="M372" s="102"/>
      <c r="N372" s="103"/>
      <c r="O372" s="102"/>
      <c r="P372" s="102"/>
      <c r="Q372" s="102">
        <f t="shared" si="89"/>
        <v>1431.8</v>
      </c>
      <c r="R372" s="104">
        <f t="shared" si="90"/>
        <v>55344.45</v>
      </c>
      <c r="S372" s="104"/>
      <c r="T372" s="104">
        <f t="shared" si="91"/>
        <v>55300</v>
      </c>
      <c r="U372" s="97">
        <f t="shared" si="92"/>
        <v>71590</v>
      </c>
    </row>
    <row r="373" spans="3:21" s="97" customFormat="1" ht="11" hidden="1" customHeight="1" outlineLevel="1">
      <c r="C373" s="98">
        <f t="shared" si="59"/>
        <v>71690</v>
      </c>
      <c r="D373" s="99">
        <f t="shared" si="85"/>
        <v>14846.25</v>
      </c>
      <c r="E373" s="100">
        <f t="shared" si="86"/>
        <v>0.34499999999999997</v>
      </c>
      <c r="F373" s="100">
        <f t="shared" si="87"/>
        <v>0.20708955223880596</v>
      </c>
      <c r="G373" s="101">
        <f t="shared" si="84"/>
        <v>0.16443244143208011</v>
      </c>
      <c r="H373" s="101"/>
      <c r="I373" s="99">
        <f t="shared" si="88"/>
        <v>14846.25</v>
      </c>
      <c r="J373" s="99"/>
      <c r="M373" s="102"/>
      <c r="N373" s="103"/>
      <c r="O373" s="102"/>
      <c r="P373" s="102"/>
      <c r="Q373" s="102">
        <f t="shared" si="89"/>
        <v>1433.8</v>
      </c>
      <c r="R373" s="104">
        <f t="shared" si="90"/>
        <v>55409.95</v>
      </c>
      <c r="S373" s="104"/>
      <c r="T373" s="104">
        <f t="shared" si="91"/>
        <v>55400</v>
      </c>
      <c r="U373" s="97">
        <f t="shared" si="92"/>
        <v>71690</v>
      </c>
    </row>
    <row r="374" spans="3:21" s="97" customFormat="1" ht="11" hidden="1" customHeight="1" outlineLevel="1">
      <c r="C374" s="98">
        <f t="shared" si="59"/>
        <v>71790</v>
      </c>
      <c r="D374" s="99">
        <f t="shared" si="85"/>
        <v>14878.75</v>
      </c>
      <c r="E374" s="100">
        <f t="shared" si="86"/>
        <v>0.34499999999999997</v>
      </c>
      <c r="F374" s="100">
        <f t="shared" si="87"/>
        <v>0.20725379579328598</v>
      </c>
      <c r="G374" s="101">
        <f t="shared" si="84"/>
        <v>0.16443244143208011</v>
      </c>
      <c r="H374" s="101"/>
      <c r="I374" s="99">
        <f t="shared" si="88"/>
        <v>14878.75</v>
      </c>
      <c r="J374" s="99"/>
      <c r="M374" s="102"/>
      <c r="N374" s="103"/>
      <c r="O374" s="102"/>
      <c r="P374" s="102"/>
      <c r="Q374" s="102">
        <f t="shared" si="89"/>
        <v>1435.8</v>
      </c>
      <c r="R374" s="104">
        <f t="shared" si="90"/>
        <v>55475.45</v>
      </c>
      <c r="S374" s="104"/>
      <c r="T374" s="104">
        <f t="shared" si="91"/>
        <v>55500</v>
      </c>
      <c r="U374" s="97">
        <f t="shared" si="92"/>
        <v>71790</v>
      </c>
    </row>
    <row r="375" spans="3:21" s="97" customFormat="1" ht="11" hidden="1" customHeight="1" outlineLevel="1">
      <c r="C375" s="98">
        <f t="shared" si="59"/>
        <v>71890</v>
      </c>
      <c r="D375" s="99">
        <f t="shared" si="85"/>
        <v>14911.25</v>
      </c>
      <c r="E375" s="100">
        <f t="shared" si="86"/>
        <v>0.34499999999999997</v>
      </c>
      <c r="F375" s="100">
        <f t="shared" si="87"/>
        <v>0.20741758241758243</v>
      </c>
      <c r="G375" s="101">
        <f t="shared" si="84"/>
        <v>0.16443244143208011</v>
      </c>
      <c r="H375" s="101"/>
      <c r="I375" s="99">
        <f t="shared" si="88"/>
        <v>14911.25</v>
      </c>
      <c r="J375" s="99"/>
      <c r="M375" s="102"/>
      <c r="N375" s="103"/>
      <c r="O375" s="102"/>
      <c r="P375" s="102"/>
      <c r="Q375" s="102">
        <f t="shared" si="89"/>
        <v>1437.8</v>
      </c>
      <c r="R375" s="104">
        <f t="shared" si="90"/>
        <v>55540.95</v>
      </c>
      <c r="S375" s="104"/>
      <c r="T375" s="104">
        <f t="shared" si="91"/>
        <v>55500</v>
      </c>
      <c r="U375" s="97">
        <f t="shared" si="92"/>
        <v>71890</v>
      </c>
    </row>
    <row r="376" spans="3:21" s="97" customFormat="1" ht="11" hidden="1" customHeight="1" outlineLevel="1">
      <c r="C376" s="98">
        <f t="shared" si="59"/>
        <v>71990</v>
      </c>
      <c r="D376" s="99">
        <f t="shared" si="85"/>
        <v>14943.75</v>
      </c>
      <c r="E376" s="100">
        <f t="shared" si="86"/>
        <v>0.34499999999999997</v>
      </c>
      <c r="F376" s="100">
        <f t="shared" si="87"/>
        <v>0.20758091401583553</v>
      </c>
      <c r="G376" s="101">
        <f t="shared" si="84"/>
        <v>0.16443244143208011</v>
      </c>
      <c r="H376" s="101"/>
      <c r="I376" s="99">
        <f t="shared" si="88"/>
        <v>14943.75</v>
      </c>
      <c r="J376" s="99"/>
      <c r="M376" s="102"/>
      <c r="N376" s="103"/>
      <c r="O376" s="102"/>
      <c r="P376" s="102"/>
      <c r="Q376" s="102">
        <f t="shared" si="89"/>
        <v>1439.8</v>
      </c>
      <c r="R376" s="104">
        <f t="shared" si="90"/>
        <v>55606.45</v>
      </c>
      <c r="S376" s="104"/>
      <c r="T376" s="104">
        <f t="shared" si="91"/>
        <v>55600</v>
      </c>
      <c r="U376" s="97">
        <f t="shared" si="92"/>
        <v>71990</v>
      </c>
    </row>
    <row r="377" spans="3:21" s="97" customFormat="1" ht="11" hidden="1" customHeight="1" outlineLevel="1">
      <c r="C377" s="98">
        <f t="shared" si="59"/>
        <v>72090</v>
      </c>
      <c r="D377" s="99">
        <f t="shared" si="85"/>
        <v>14976.25</v>
      </c>
      <c r="E377" s="100">
        <f t="shared" si="86"/>
        <v>0.34499999999999997</v>
      </c>
      <c r="F377" s="100">
        <f t="shared" si="87"/>
        <v>0.2077437924816202</v>
      </c>
      <c r="G377" s="101">
        <f t="shared" si="84"/>
        <v>0.16443244143208011</v>
      </c>
      <c r="H377" s="101"/>
      <c r="I377" s="99">
        <f t="shared" si="88"/>
        <v>14976.25</v>
      </c>
      <c r="J377" s="99"/>
      <c r="M377" s="102"/>
      <c r="N377" s="103"/>
      <c r="O377" s="102"/>
      <c r="P377" s="102"/>
      <c r="Q377" s="102">
        <f t="shared" si="89"/>
        <v>1441.8</v>
      </c>
      <c r="R377" s="104">
        <f t="shared" si="90"/>
        <v>55671.95</v>
      </c>
      <c r="S377" s="104"/>
      <c r="T377" s="104">
        <f t="shared" si="91"/>
        <v>55700</v>
      </c>
      <c r="U377" s="97">
        <f t="shared" si="92"/>
        <v>72090</v>
      </c>
    </row>
    <row r="378" spans="3:21" s="97" customFormat="1" ht="11" hidden="1" customHeight="1" outlineLevel="1">
      <c r="C378" s="98">
        <f t="shared" si="59"/>
        <v>72190</v>
      </c>
      <c r="D378" s="99">
        <f t="shared" si="85"/>
        <v>15008.75</v>
      </c>
      <c r="E378" s="100">
        <f t="shared" si="86"/>
        <v>0.34499999999999997</v>
      </c>
      <c r="F378" s="100">
        <f t="shared" si="87"/>
        <v>0.20790621969801912</v>
      </c>
      <c r="G378" s="101">
        <f t="shared" si="84"/>
        <v>0.16443244143208011</v>
      </c>
      <c r="H378" s="101"/>
      <c r="I378" s="99">
        <f t="shared" si="88"/>
        <v>15008.75</v>
      </c>
      <c r="J378" s="99"/>
      <c r="M378" s="102"/>
      <c r="N378" s="103"/>
      <c r="O378" s="102"/>
      <c r="P378" s="102"/>
      <c r="Q378" s="102">
        <f t="shared" si="89"/>
        <v>1443.8</v>
      </c>
      <c r="R378" s="104">
        <f t="shared" si="90"/>
        <v>55737.45</v>
      </c>
      <c r="S378" s="104"/>
      <c r="T378" s="104">
        <f t="shared" si="91"/>
        <v>55700</v>
      </c>
      <c r="U378" s="97">
        <f t="shared" si="92"/>
        <v>72190</v>
      </c>
    </row>
    <row r="379" spans="3:21" s="97" customFormat="1" ht="11" hidden="1" customHeight="1" outlineLevel="1">
      <c r="C379" s="98">
        <f t="shared" si="59"/>
        <v>72290</v>
      </c>
      <c r="D379" s="99">
        <f t="shared" si="85"/>
        <v>15041.25</v>
      </c>
      <c r="E379" s="100">
        <f t="shared" si="86"/>
        <v>0.34499999999999997</v>
      </c>
      <c r="F379" s="100">
        <f t="shared" si="87"/>
        <v>0.2080681975376954</v>
      </c>
      <c r="G379" s="101">
        <f t="shared" si="84"/>
        <v>0.16443244143208011</v>
      </c>
      <c r="H379" s="101"/>
      <c r="I379" s="99">
        <f t="shared" si="88"/>
        <v>15041.25</v>
      </c>
      <c r="J379" s="99"/>
      <c r="M379" s="102"/>
      <c r="N379" s="103"/>
      <c r="O379" s="102"/>
      <c r="P379" s="102"/>
      <c r="Q379" s="102">
        <f t="shared" si="89"/>
        <v>1445.8</v>
      </c>
      <c r="R379" s="104">
        <f t="shared" si="90"/>
        <v>55802.95</v>
      </c>
      <c r="S379" s="104"/>
      <c r="T379" s="104">
        <f t="shared" si="91"/>
        <v>55800</v>
      </c>
      <c r="U379" s="97">
        <f t="shared" si="92"/>
        <v>72290</v>
      </c>
    </row>
    <row r="380" spans="3:21" s="97" customFormat="1" ht="11" hidden="1" customHeight="1" outlineLevel="1">
      <c r="C380" s="98">
        <f t="shared" si="59"/>
        <v>72390</v>
      </c>
      <c r="D380" s="99">
        <f t="shared" si="85"/>
        <v>15073.75</v>
      </c>
      <c r="E380" s="100">
        <f t="shared" si="86"/>
        <v>0.34499999999999997</v>
      </c>
      <c r="F380" s="100">
        <f t="shared" si="87"/>
        <v>0.20822972786296451</v>
      </c>
      <c r="G380" s="101">
        <f t="shared" si="84"/>
        <v>0.16443244143208011</v>
      </c>
      <c r="H380" s="101"/>
      <c r="I380" s="99">
        <f t="shared" si="88"/>
        <v>15073.75</v>
      </c>
      <c r="J380" s="99"/>
      <c r="M380" s="102"/>
      <c r="N380" s="103"/>
      <c r="O380" s="102"/>
      <c r="P380" s="102"/>
      <c r="Q380" s="102">
        <f t="shared" si="89"/>
        <v>1447.8</v>
      </c>
      <c r="R380" s="104">
        <f t="shared" si="90"/>
        <v>55868.45</v>
      </c>
      <c r="S380" s="104"/>
      <c r="T380" s="104">
        <f t="shared" si="91"/>
        <v>55900</v>
      </c>
      <c r="U380" s="97">
        <f t="shared" si="92"/>
        <v>72390</v>
      </c>
    </row>
    <row r="381" spans="3:21" s="97" customFormat="1" ht="11" hidden="1" customHeight="1" outlineLevel="1">
      <c r="C381" s="98">
        <f t="shared" si="59"/>
        <v>72490</v>
      </c>
      <c r="D381" s="99">
        <f t="shared" si="85"/>
        <v>15106.25</v>
      </c>
      <c r="E381" s="100">
        <f t="shared" si="86"/>
        <v>0.34499999999999997</v>
      </c>
      <c r="F381" s="100">
        <f t="shared" si="87"/>
        <v>0.20839081252586564</v>
      </c>
      <c r="G381" s="101">
        <f t="shared" si="84"/>
        <v>0.16443244143208011</v>
      </c>
      <c r="H381" s="101"/>
      <c r="I381" s="99">
        <f t="shared" si="88"/>
        <v>15106.25</v>
      </c>
      <c r="J381" s="99"/>
      <c r="M381" s="102"/>
      <c r="N381" s="103"/>
      <c r="O381" s="102"/>
      <c r="P381" s="102"/>
      <c r="Q381" s="102">
        <f t="shared" si="89"/>
        <v>1449.8</v>
      </c>
      <c r="R381" s="104">
        <f t="shared" si="90"/>
        <v>55933.95</v>
      </c>
      <c r="S381" s="104"/>
      <c r="T381" s="104">
        <f t="shared" si="91"/>
        <v>55900</v>
      </c>
      <c r="U381" s="97">
        <f t="shared" si="92"/>
        <v>72490</v>
      </c>
    </row>
    <row r="382" spans="3:21" s="97" customFormat="1" ht="11" hidden="1" customHeight="1" outlineLevel="1">
      <c r="C382" s="98">
        <f t="shared" si="59"/>
        <v>72590</v>
      </c>
      <c r="D382" s="99">
        <f t="shared" si="85"/>
        <v>15138.75</v>
      </c>
      <c r="E382" s="100">
        <f t="shared" si="86"/>
        <v>0.34499999999999997</v>
      </c>
      <c r="F382" s="100">
        <f t="shared" si="87"/>
        <v>0.20855145336823253</v>
      </c>
      <c r="G382" s="101">
        <f t="shared" si="84"/>
        <v>0.16443244143208011</v>
      </c>
      <c r="H382" s="101"/>
      <c r="I382" s="99">
        <f t="shared" si="88"/>
        <v>15138.75</v>
      </c>
      <c r="J382" s="99"/>
      <c r="M382" s="102"/>
      <c r="N382" s="103"/>
      <c r="O382" s="102"/>
      <c r="P382" s="102"/>
      <c r="Q382" s="102">
        <f t="shared" si="89"/>
        <v>1451.8</v>
      </c>
      <c r="R382" s="104">
        <f t="shared" si="90"/>
        <v>55999.45</v>
      </c>
      <c r="S382" s="104"/>
      <c r="T382" s="104">
        <f t="shared" si="91"/>
        <v>56000</v>
      </c>
      <c r="U382" s="97">
        <f t="shared" si="92"/>
        <v>72590</v>
      </c>
    </row>
    <row r="383" spans="3:21" s="97" customFormat="1" ht="11" hidden="1" customHeight="1" outlineLevel="1">
      <c r="C383" s="98">
        <f t="shared" si="59"/>
        <v>72690</v>
      </c>
      <c r="D383" s="99">
        <f t="shared" si="85"/>
        <v>15171.25</v>
      </c>
      <c r="E383" s="100">
        <f t="shared" si="86"/>
        <v>0.34499999999999997</v>
      </c>
      <c r="F383" s="100">
        <f t="shared" si="87"/>
        <v>0.20871165222176366</v>
      </c>
      <c r="G383" s="101">
        <f t="shared" si="84"/>
        <v>0.16443244143208011</v>
      </c>
      <c r="H383" s="101"/>
      <c r="I383" s="99">
        <f t="shared" si="88"/>
        <v>15171.25</v>
      </c>
      <c r="J383" s="99"/>
      <c r="M383" s="102"/>
      <c r="N383" s="103"/>
      <c r="O383" s="102"/>
      <c r="P383" s="102"/>
      <c r="Q383" s="102">
        <f t="shared" si="89"/>
        <v>1453.8</v>
      </c>
      <c r="R383" s="104">
        <f t="shared" si="90"/>
        <v>56064.95</v>
      </c>
      <c r="S383" s="104"/>
      <c r="T383" s="104">
        <f t="shared" si="91"/>
        <v>56100</v>
      </c>
      <c r="U383" s="97">
        <f t="shared" si="92"/>
        <v>72690</v>
      </c>
    </row>
    <row r="384" spans="3:21" s="97" customFormat="1" ht="11" hidden="1" customHeight="1" outlineLevel="1">
      <c r="C384" s="98">
        <f t="shared" si="59"/>
        <v>72790</v>
      </c>
      <c r="D384" s="99">
        <f t="shared" si="85"/>
        <v>15203.75</v>
      </c>
      <c r="E384" s="100">
        <f t="shared" si="86"/>
        <v>0.34499999999999997</v>
      </c>
      <c r="F384" s="100">
        <f t="shared" si="87"/>
        <v>0.20887141090809178</v>
      </c>
      <c r="G384" s="101">
        <f t="shared" si="84"/>
        <v>0.16443244143208011</v>
      </c>
      <c r="H384" s="101"/>
      <c r="I384" s="99">
        <f t="shared" si="88"/>
        <v>15203.75</v>
      </c>
      <c r="J384" s="99"/>
      <c r="M384" s="102"/>
      <c r="N384" s="103"/>
      <c r="O384" s="102"/>
      <c r="P384" s="102"/>
      <c r="Q384" s="102">
        <f t="shared" si="89"/>
        <v>1455.8</v>
      </c>
      <c r="R384" s="104">
        <f t="shared" si="90"/>
        <v>56130.45</v>
      </c>
      <c r="S384" s="104"/>
      <c r="T384" s="104">
        <f t="shared" si="91"/>
        <v>56100</v>
      </c>
      <c r="U384" s="97">
        <f t="shared" si="92"/>
        <v>72790</v>
      </c>
    </row>
    <row r="385" spans="3:21" s="97" customFormat="1" ht="11" hidden="1" customHeight="1" outlineLevel="1">
      <c r="C385" s="98">
        <f t="shared" si="59"/>
        <v>72890</v>
      </c>
      <c r="D385" s="99">
        <f t="shared" si="85"/>
        <v>15236.25</v>
      </c>
      <c r="E385" s="100">
        <f t="shared" si="86"/>
        <v>0.34499999999999997</v>
      </c>
      <c r="F385" s="100">
        <f t="shared" si="87"/>
        <v>0.20903073123885307</v>
      </c>
      <c r="G385" s="101">
        <f t="shared" si="84"/>
        <v>0.16443244143208011</v>
      </c>
      <c r="H385" s="101"/>
      <c r="I385" s="99">
        <f t="shared" si="88"/>
        <v>15236.25</v>
      </c>
      <c r="J385" s="99"/>
      <c r="M385" s="102"/>
      <c r="N385" s="103"/>
      <c r="O385" s="102"/>
      <c r="P385" s="102"/>
      <c r="Q385" s="102">
        <f t="shared" si="89"/>
        <v>1457.8</v>
      </c>
      <c r="R385" s="104">
        <f t="shared" si="90"/>
        <v>56195.95</v>
      </c>
      <c r="S385" s="104"/>
      <c r="T385" s="104">
        <f t="shared" si="91"/>
        <v>56200</v>
      </c>
      <c r="U385" s="97">
        <f t="shared" si="92"/>
        <v>72890</v>
      </c>
    </row>
    <row r="386" spans="3:21" s="97" customFormat="1" ht="11" hidden="1" customHeight="1" outlineLevel="1">
      <c r="C386" s="98">
        <f t="shared" si="59"/>
        <v>72990</v>
      </c>
      <c r="D386" s="99">
        <f t="shared" si="85"/>
        <v>15268.75</v>
      </c>
      <c r="E386" s="100">
        <f t="shared" si="86"/>
        <v>0.34499999999999997</v>
      </c>
      <c r="F386" s="100">
        <f t="shared" si="87"/>
        <v>0.20918961501575559</v>
      </c>
      <c r="G386" s="101">
        <f t="shared" si="84"/>
        <v>0.16443244143208011</v>
      </c>
      <c r="H386" s="101"/>
      <c r="I386" s="99">
        <f t="shared" si="88"/>
        <v>15268.75</v>
      </c>
      <c r="J386" s="99"/>
      <c r="M386" s="102"/>
      <c r="N386" s="103"/>
      <c r="O386" s="102"/>
      <c r="P386" s="102"/>
      <c r="Q386" s="102">
        <f t="shared" si="89"/>
        <v>1459.8</v>
      </c>
      <c r="R386" s="104">
        <f t="shared" si="90"/>
        <v>56261.45</v>
      </c>
      <c r="S386" s="104"/>
      <c r="T386" s="104">
        <f t="shared" si="91"/>
        <v>56300</v>
      </c>
      <c r="U386" s="97">
        <f t="shared" si="92"/>
        <v>72990</v>
      </c>
    </row>
    <row r="387" spans="3:21" s="97" customFormat="1" ht="11" hidden="1" customHeight="1" outlineLevel="1">
      <c r="C387" s="98">
        <f t="shared" si="59"/>
        <v>73090</v>
      </c>
      <c r="D387" s="99">
        <f t="shared" si="85"/>
        <v>15301.25</v>
      </c>
      <c r="E387" s="100">
        <f t="shared" si="86"/>
        <v>0.34499999999999997</v>
      </c>
      <c r="F387" s="100">
        <f t="shared" si="87"/>
        <v>0.20934806403064715</v>
      </c>
      <c r="G387" s="101">
        <f t="shared" si="84"/>
        <v>0.16443244143208011</v>
      </c>
      <c r="H387" s="101"/>
      <c r="I387" s="99">
        <f t="shared" si="88"/>
        <v>15301.25</v>
      </c>
      <c r="J387" s="99"/>
      <c r="M387" s="102"/>
      <c r="N387" s="103"/>
      <c r="O387" s="102"/>
      <c r="P387" s="102"/>
      <c r="Q387" s="102">
        <f t="shared" si="89"/>
        <v>1461.8</v>
      </c>
      <c r="R387" s="104">
        <f t="shared" si="90"/>
        <v>56326.95</v>
      </c>
      <c r="S387" s="104"/>
      <c r="T387" s="104">
        <f t="shared" si="91"/>
        <v>56300</v>
      </c>
      <c r="U387" s="97">
        <f t="shared" si="92"/>
        <v>73090</v>
      </c>
    </row>
    <row r="388" spans="3:21" s="97" customFormat="1" ht="11" hidden="1" customHeight="1" outlineLevel="1">
      <c r="C388" s="98">
        <f t="shared" si="59"/>
        <v>73190</v>
      </c>
      <c r="D388" s="99">
        <f t="shared" si="85"/>
        <v>15333.75</v>
      </c>
      <c r="E388" s="100">
        <f t="shared" si="86"/>
        <v>0.34499999999999997</v>
      </c>
      <c r="F388" s="100">
        <f t="shared" si="87"/>
        <v>0.20950608006558272</v>
      </c>
      <c r="G388" s="101">
        <f t="shared" ref="G388:G451" si="93">G387</f>
        <v>0.16443244143208011</v>
      </c>
      <c r="H388" s="101"/>
      <c r="I388" s="99">
        <f t="shared" si="88"/>
        <v>15333.75</v>
      </c>
      <c r="J388" s="99"/>
      <c r="M388" s="102"/>
      <c r="N388" s="103"/>
      <c r="O388" s="102"/>
      <c r="P388" s="102"/>
      <c r="Q388" s="102">
        <f t="shared" si="89"/>
        <v>1463.8</v>
      </c>
      <c r="R388" s="104">
        <f t="shared" si="90"/>
        <v>56392.45</v>
      </c>
      <c r="S388" s="104"/>
      <c r="T388" s="104">
        <f t="shared" si="91"/>
        <v>56400</v>
      </c>
      <c r="U388" s="97">
        <f t="shared" si="92"/>
        <v>73190</v>
      </c>
    </row>
    <row r="389" spans="3:21" s="97" customFormat="1" ht="11" hidden="1" customHeight="1" outlineLevel="1">
      <c r="C389" s="98">
        <f t="shared" si="59"/>
        <v>73290</v>
      </c>
      <c r="D389" s="99">
        <f t="shared" si="85"/>
        <v>15366.25</v>
      </c>
      <c r="E389" s="100">
        <f t="shared" si="86"/>
        <v>0.34499999999999997</v>
      </c>
      <c r="F389" s="100">
        <f t="shared" si="87"/>
        <v>0.20966366489289126</v>
      </c>
      <c r="G389" s="101">
        <f t="shared" si="93"/>
        <v>0.16443244143208011</v>
      </c>
      <c r="H389" s="101"/>
      <c r="I389" s="99">
        <f t="shared" si="88"/>
        <v>15366.25</v>
      </c>
      <c r="J389" s="99"/>
      <c r="M389" s="102"/>
      <c r="N389" s="103"/>
      <c r="O389" s="102"/>
      <c r="P389" s="102"/>
      <c r="Q389" s="102">
        <f t="shared" si="89"/>
        <v>1465.8</v>
      </c>
      <c r="R389" s="104">
        <f t="shared" si="90"/>
        <v>56457.95</v>
      </c>
      <c r="S389" s="104"/>
      <c r="T389" s="104">
        <f t="shared" si="91"/>
        <v>56500</v>
      </c>
      <c r="U389" s="97">
        <f t="shared" si="92"/>
        <v>73290</v>
      </c>
    </row>
    <row r="390" spans="3:21" s="97" customFormat="1" ht="11" hidden="1" customHeight="1" outlineLevel="1">
      <c r="C390" s="98">
        <f t="shared" si="59"/>
        <v>73390</v>
      </c>
      <c r="D390" s="99">
        <f t="shared" si="85"/>
        <v>15398.75</v>
      </c>
      <c r="E390" s="100">
        <f t="shared" si="86"/>
        <v>0.34499999999999997</v>
      </c>
      <c r="F390" s="100">
        <f t="shared" si="87"/>
        <v>0.20982082027524185</v>
      </c>
      <c r="G390" s="101">
        <f t="shared" si="93"/>
        <v>0.16443244143208011</v>
      </c>
      <c r="H390" s="101"/>
      <c r="I390" s="99">
        <f t="shared" si="88"/>
        <v>15398.75</v>
      </c>
      <c r="J390" s="99"/>
      <c r="M390" s="102"/>
      <c r="N390" s="103"/>
      <c r="O390" s="102"/>
      <c r="P390" s="102"/>
      <c r="Q390" s="102">
        <f t="shared" si="89"/>
        <v>1467.8</v>
      </c>
      <c r="R390" s="104">
        <f t="shared" si="90"/>
        <v>56523.45</v>
      </c>
      <c r="S390" s="104"/>
      <c r="T390" s="104">
        <f t="shared" si="91"/>
        <v>56500</v>
      </c>
      <c r="U390" s="97">
        <f t="shared" si="92"/>
        <v>73390</v>
      </c>
    </row>
    <row r="391" spans="3:21" s="97" customFormat="1" ht="11" hidden="1" customHeight="1" outlineLevel="1">
      <c r="C391" s="98">
        <f t="shared" si="59"/>
        <v>73490</v>
      </c>
      <c r="D391" s="99">
        <f t="shared" si="85"/>
        <v>15431.25</v>
      </c>
      <c r="E391" s="100">
        <f t="shared" si="86"/>
        <v>0.34499999999999997</v>
      </c>
      <c r="F391" s="100">
        <f t="shared" si="87"/>
        <v>0.20997754796570961</v>
      </c>
      <c r="G391" s="101">
        <f t="shared" si="93"/>
        <v>0.16443244143208011</v>
      </c>
      <c r="H391" s="101"/>
      <c r="I391" s="99">
        <f t="shared" si="88"/>
        <v>15431.25</v>
      </c>
      <c r="J391" s="99"/>
      <c r="M391" s="102"/>
      <c r="N391" s="103"/>
      <c r="O391" s="102"/>
      <c r="P391" s="102"/>
      <c r="Q391" s="102">
        <f t="shared" si="89"/>
        <v>1469.8</v>
      </c>
      <c r="R391" s="104">
        <f t="shared" si="90"/>
        <v>56588.95</v>
      </c>
      <c r="S391" s="104"/>
      <c r="T391" s="104">
        <f t="shared" si="91"/>
        <v>56600</v>
      </c>
      <c r="U391" s="97">
        <f t="shared" si="92"/>
        <v>73490</v>
      </c>
    </row>
    <row r="392" spans="3:21" s="97" customFormat="1" ht="11" hidden="1" customHeight="1" outlineLevel="1">
      <c r="C392" s="98">
        <f t="shared" si="59"/>
        <v>73590</v>
      </c>
      <c r="D392" s="99">
        <f t="shared" si="85"/>
        <v>15463.75</v>
      </c>
      <c r="E392" s="100">
        <f t="shared" si="86"/>
        <v>0.34499999999999997</v>
      </c>
      <c r="F392" s="100">
        <f t="shared" si="87"/>
        <v>0.21013384970784074</v>
      </c>
      <c r="G392" s="101">
        <f t="shared" si="93"/>
        <v>0.16443244143208011</v>
      </c>
      <c r="H392" s="101"/>
      <c r="I392" s="99">
        <f t="shared" si="88"/>
        <v>15463.75</v>
      </c>
      <c r="J392" s="99"/>
      <c r="M392" s="102"/>
      <c r="N392" s="103"/>
      <c r="O392" s="102"/>
      <c r="P392" s="102"/>
      <c r="Q392" s="102">
        <f t="shared" si="89"/>
        <v>1471.8</v>
      </c>
      <c r="R392" s="104">
        <f t="shared" si="90"/>
        <v>56654.45</v>
      </c>
      <c r="S392" s="104"/>
      <c r="T392" s="104">
        <f t="shared" si="91"/>
        <v>56700</v>
      </c>
      <c r="U392" s="97">
        <f t="shared" si="92"/>
        <v>73590</v>
      </c>
    </row>
    <row r="393" spans="3:21" s="97" customFormat="1" ht="11" hidden="1" customHeight="1" outlineLevel="1">
      <c r="C393" s="98">
        <f t="shared" si="59"/>
        <v>73690</v>
      </c>
      <c r="D393" s="99">
        <f t="shared" si="85"/>
        <v>15496.25</v>
      </c>
      <c r="E393" s="100">
        <f t="shared" si="86"/>
        <v>0.34499999999999997</v>
      </c>
      <c r="F393" s="100">
        <f t="shared" si="87"/>
        <v>0.21028972723571721</v>
      </c>
      <c r="G393" s="101">
        <f t="shared" si="93"/>
        <v>0.16443244143208011</v>
      </c>
      <c r="H393" s="101"/>
      <c r="I393" s="99">
        <f t="shared" si="88"/>
        <v>15496.25</v>
      </c>
      <c r="J393" s="99"/>
      <c r="M393" s="102"/>
      <c r="N393" s="103"/>
      <c r="O393" s="102"/>
      <c r="P393" s="102"/>
      <c r="Q393" s="102">
        <f t="shared" si="89"/>
        <v>1473.8</v>
      </c>
      <c r="R393" s="104">
        <f t="shared" si="90"/>
        <v>56719.95</v>
      </c>
      <c r="S393" s="104"/>
      <c r="T393" s="104">
        <f t="shared" si="91"/>
        <v>56700</v>
      </c>
      <c r="U393" s="97">
        <f t="shared" si="92"/>
        <v>73690</v>
      </c>
    </row>
    <row r="394" spans="3:21" s="97" customFormat="1" ht="11" hidden="1" customHeight="1" outlineLevel="1">
      <c r="C394" s="98">
        <f t="shared" si="59"/>
        <v>73790</v>
      </c>
      <c r="D394" s="99">
        <f t="shared" si="85"/>
        <v>15528.75</v>
      </c>
      <c r="E394" s="100">
        <f t="shared" si="86"/>
        <v>0.34499999999999997</v>
      </c>
      <c r="F394" s="100">
        <f t="shared" si="87"/>
        <v>0.21044518227402087</v>
      </c>
      <c r="G394" s="101">
        <f t="shared" si="93"/>
        <v>0.16443244143208011</v>
      </c>
      <c r="H394" s="101"/>
      <c r="I394" s="99">
        <f t="shared" si="88"/>
        <v>15528.75</v>
      </c>
      <c r="J394" s="99"/>
      <c r="M394" s="102"/>
      <c r="N394" s="103"/>
      <c r="O394" s="102"/>
      <c r="P394" s="102"/>
      <c r="Q394" s="102">
        <f t="shared" si="89"/>
        <v>1475.8</v>
      </c>
      <c r="R394" s="104">
        <f t="shared" si="90"/>
        <v>56785.45</v>
      </c>
      <c r="S394" s="104"/>
      <c r="T394" s="104">
        <f t="shared" si="91"/>
        <v>56800</v>
      </c>
      <c r="U394" s="97">
        <f t="shared" si="92"/>
        <v>73790</v>
      </c>
    </row>
    <row r="395" spans="3:21" s="97" customFormat="1" ht="11" hidden="1" customHeight="1" outlineLevel="1">
      <c r="C395" s="98">
        <f t="shared" si="59"/>
        <v>73890</v>
      </c>
      <c r="D395" s="99">
        <f t="shared" si="85"/>
        <v>15561.25</v>
      </c>
      <c r="E395" s="100">
        <f t="shared" si="86"/>
        <v>0.34499999999999997</v>
      </c>
      <c r="F395" s="100">
        <f t="shared" si="87"/>
        <v>0.21060021653809718</v>
      </c>
      <c r="G395" s="101">
        <f t="shared" si="93"/>
        <v>0.16443244143208011</v>
      </c>
      <c r="H395" s="101"/>
      <c r="I395" s="99">
        <f t="shared" si="88"/>
        <v>15561.25</v>
      </c>
      <c r="J395" s="99"/>
      <c r="M395" s="102"/>
      <c r="N395" s="103"/>
      <c r="O395" s="102"/>
      <c r="P395" s="102"/>
      <c r="Q395" s="102">
        <f t="shared" si="89"/>
        <v>1477.8</v>
      </c>
      <c r="R395" s="104">
        <f t="shared" si="90"/>
        <v>56850.95</v>
      </c>
      <c r="S395" s="104"/>
      <c r="T395" s="104">
        <f t="shared" si="91"/>
        <v>56900</v>
      </c>
      <c r="U395" s="97">
        <f t="shared" si="92"/>
        <v>73890</v>
      </c>
    </row>
    <row r="396" spans="3:21" s="97" customFormat="1" ht="11" hidden="1" customHeight="1" outlineLevel="1">
      <c r="C396" s="98">
        <f t="shared" si="59"/>
        <v>73990</v>
      </c>
      <c r="D396" s="99">
        <f t="shared" si="85"/>
        <v>15593.75</v>
      </c>
      <c r="E396" s="100">
        <f t="shared" si="86"/>
        <v>0.34499999999999997</v>
      </c>
      <c r="F396" s="100">
        <f t="shared" si="87"/>
        <v>0.2107548317340181</v>
      </c>
      <c r="G396" s="101">
        <f t="shared" si="93"/>
        <v>0.16443244143208011</v>
      </c>
      <c r="H396" s="101"/>
      <c r="I396" s="99">
        <f t="shared" si="88"/>
        <v>15593.75</v>
      </c>
      <c r="J396" s="99"/>
      <c r="M396" s="102"/>
      <c r="N396" s="103"/>
      <c r="O396" s="102"/>
      <c r="P396" s="102"/>
      <c r="Q396" s="102">
        <f t="shared" si="89"/>
        <v>1479.8</v>
      </c>
      <c r="R396" s="104">
        <f t="shared" si="90"/>
        <v>56916.45</v>
      </c>
      <c r="S396" s="104"/>
      <c r="T396" s="104">
        <f t="shared" si="91"/>
        <v>56900</v>
      </c>
      <c r="U396" s="97">
        <f t="shared" si="92"/>
        <v>73990</v>
      </c>
    </row>
    <row r="397" spans="3:21" s="97" customFormat="1" ht="11" hidden="1" customHeight="1" outlineLevel="1">
      <c r="C397" s="98">
        <f t="shared" si="59"/>
        <v>74090</v>
      </c>
      <c r="D397" s="99">
        <f t="shared" si="85"/>
        <v>15626.25</v>
      </c>
      <c r="E397" s="100">
        <f t="shared" si="86"/>
        <v>0.34499999999999997</v>
      </c>
      <c r="F397" s="100">
        <f t="shared" si="87"/>
        <v>0.21090902955864488</v>
      </c>
      <c r="G397" s="101">
        <f t="shared" si="93"/>
        <v>0.16443244143208011</v>
      </c>
      <c r="H397" s="101"/>
      <c r="I397" s="99">
        <f t="shared" si="88"/>
        <v>15626.25</v>
      </c>
      <c r="J397" s="99"/>
      <c r="M397" s="102"/>
      <c r="N397" s="103"/>
      <c r="O397" s="102"/>
      <c r="P397" s="102"/>
      <c r="Q397" s="102">
        <f t="shared" si="89"/>
        <v>1481.8</v>
      </c>
      <c r="R397" s="104">
        <f t="shared" si="90"/>
        <v>56981.95</v>
      </c>
      <c r="S397" s="104"/>
      <c r="T397" s="104">
        <f t="shared" si="91"/>
        <v>57000</v>
      </c>
      <c r="U397" s="97">
        <f t="shared" si="92"/>
        <v>74090</v>
      </c>
    </row>
    <row r="398" spans="3:21" s="97" customFormat="1" ht="11" hidden="1" customHeight="1" outlineLevel="1">
      <c r="C398" s="98">
        <f t="shared" si="59"/>
        <v>74190</v>
      </c>
      <c r="D398" s="99">
        <f t="shared" si="85"/>
        <v>15658.75</v>
      </c>
      <c r="E398" s="100">
        <f t="shared" si="86"/>
        <v>0.34499999999999997</v>
      </c>
      <c r="F398" s="100">
        <f t="shared" si="87"/>
        <v>0.21106281169968999</v>
      </c>
      <c r="G398" s="101">
        <f t="shared" si="93"/>
        <v>0.16443244143208011</v>
      </c>
      <c r="H398" s="101"/>
      <c r="I398" s="99">
        <f t="shared" si="88"/>
        <v>15658.75</v>
      </c>
      <c r="J398" s="99"/>
      <c r="M398" s="102"/>
      <c r="N398" s="103"/>
      <c r="O398" s="102"/>
      <c r="P398" s="102"/>
      <c r="Q398" s="102">
        <f t="shared" si="89"/>
        <v>1483.8</v>
      </c>
      <c r="R398" s="104">
        <f t="shared" si="90"/>
        <v>57047.45</v>
      </c>
      <c r="S398" s="104"/>
      <c r="T398" s="104">
        <f t="shared" si="91"/>
        <v>57000</v>
      </c>
      <c r="U398" s="97">
        <f t="shared" si="92"/>
        <v>74190</v>
      </c>
    </row>
    <row r="399" spans="3:21" s="97" customFormat="1" ht="11" hidden="1" customHeight="1" outlineLevel="1">
      <c r="C399" s="98">
        <f t="shared" si="59"/>
        <v>74290</v>
      </c>
      <c r="D399" s="99">
        <f t="shared" si="85"/>
        <v>15691.25</v>
      </c>
      <c r="E399" s="100">
        <f t="shared" si="86"/>
        <v>0.34499999999999997</v>
      </c>
      <c r="F399" s="100">
        <f t="shared" si="87"/>
        <v>0.2112161798357787</v>
      </c>
      <c r="G399" s="101">
        <f t="shared" si="93"/>
        <v>0.16443244143208011</v>
      </c>
      <c r="H399" s="101"/>
      <c r="I399" s="99">
        <f t="shared" si="88"/>
        <v>15691.25</v>
      </c>
      <c r="J399" s="99"/>
      <c r="M399" s="102"/>
      <c r="N399" s="103"/>
      <c r="O399" s="102"/>
      <c r="P399" s="102"/>
      <c r="Q399" s="102">
        <f t="shared" si="89"/>
        <v>1485.8</v>
      </c>
      <c r="R399" s="104">
        <f t="shared" si="90"/>
        <v>57112.95</v>
      </c>
      <c r="S399" s="104"/>
      <c r="T399" s="104">
        <f t="shared" si="91"/>
        <v>57100</v>
      </c>
      <c r="U399" s="97">
        <f t="shared" si="92"/>
        <v>74290</v>
      </c>
    </row>
    <row r="400" spans="3:21" s="97" customFormat="1" ht="11" hidden="1" customHeight="1" outlineLevel="1">
      <c r="C400" s="98">
        <f t="shared" si="59"/>
        <v>74390</v>
      </c>
      <c r="D400" s="99">
        <f t="shared" si="85"/>
        <v>15723.75</v>
      </c>
      <c r="E400" s="100">
        <f t="shared" si="86"/>
        <v>0.34499999999999997</v>
      </c>
      <c r="F400" s="100">
        <f t="shared" si="87"/>
        <v>0.21136913563651027</v>
      </c>
      <c r="G400" s="101">
        <f t="shared" si="93"/>
        <v>0.16443244143208011</v>
      </c>
      <c r="H400" s="101"/>
      <c r="I400" s="99">
        <f t="shared" si="88"/>
        <v>15723.75</v>
      </c>
      <c r="J400" s="99"/>
      <c r="M400" s="102"/>
      <c r="N400" s="103"/>
      <c r="O400" s="102"/>
      <c r="P400" s="102"/>
      <c r="Q400" s="102">
        <f t="shared" si="89"/>
        <v>1487.8</v>
      </c>
      <c r="R400" s="104">
        <f t="shared" si="90"/>
        <v>57178.45</v>
      </c>
      <c r="S400" s="104"/>
      <c r="T400" s="104">
        <f t="shared" si="91"/>
        <v>57200</v>
      </c>
      <c r="U400" s="97">
        <f t="shared" si="92"/>
        <v>74390</v>
      </c>
    </row>
    <row r="401" spans="3:21" s="97" customFormat="1" ht="11" hidden="1" customHeight="1" outlineLevel="1">
      <c r="C401" s="98">
        <f t="shared" si="59"/>
        <v>74490</v>
      </c>
      <c r="D401" s="99">
        <f t="shared" si="85"/>
        <v>15756.25</v>
      </c>
      <c r="E401" s="100">
        <f t="shared" si="86"/>
        <v>0.34499999999999997</v>
      </c>
      <c r="F401" s="100">
        <f t="shared" si="87"/>
        <v>0.21152168076251845</v>
      </c>
      <c r="G401" s="101">
        <f t="shared" si="93"/>
        <v>0.16443244143208011</v>
      </c>
      <c r="H401" s="101"/>
      <c r="I401" s="99">
        <f t="shared" si="88"/>
        <v>15756.25</v>
      </c>
      <c r="J401" s="99"/>
      <c r="M401" s="102"/>
      <c r="N401" s="103"/>
      <c r="O401" s="102"/>
      <c r="P401" s="102"/>
      <c r="Q401" s="102">
        <f t="shared" si="89"/>
        <v>1489.8</v>
      </c>
      <c r="R401" s="104">
        <f t="shared" si="90"/>
        <v>57243.95</v>
      </c>
      <c r="S401" s="104"/>
      <c r="T401" s="104">
        <f t="shared" si="91"/>
        <v>57200</v>
      </c>
      <c r="U401" s="97">
        <f t="shared" si="92"/>
        <v>74490</v>
      </c>
    </row>
    <row r="402" spans="3:21" s="97" customFormat="1" ht="11" hidden="1" customHeight="1" outlineLevel="1">
      <c r="C402" s="98">
        <f t="shared" si="59"/>
        <v>74590</v>
      </c>
      <c r="D402" s="99">
        <f t="shared" si="85"/>
        <v>15788.75</v>
      </c>
      <c r="E402" s="100">
        <f t="shared" si="86"/>
        <v>0.34499999999999997</v>
      </c>
      <c r="F402" s="100">
        <f t="shared" si="87"/>
        <v>0.21167381686553158</v>
      </c>
      <c r="G402" s="101">
        <f t="shared" si="93"/>
        <v>0.16443244143208011</v>
      </c>
      <c r="H402" s="101"/>
      <c r="I402" s="99">
        <f t="shared" si="88"/>
        <v>15788.75</v>
      </c>
      <c r="J402" s="99"/>
      <c r="M402" s="102"/>
      <c r="N402" s="103"/>
      <c r="O402" s="102"/>
      <c r="P402" s="102"/>
      <c r="Q402" s="102">
        <f t="shared" si="89"/>
        <v>1491.8</v>
      </c>
      <c r="R402" s="104">
        <f t="shared" si="90"/>
        <v>57309.45</v>
      </c>
      <c r="S402" s="104"/>
      <c r="T402" s="104">
        <f t="shared" si="91"/>
        <v>57300</v>
      </c>
      <c r="U402" s="97">
        <f t="shared" si="92"/>
        <v>74590</v>
      </c>
    </row>
    <row r="403" spans="3:21" s="97" customFormat="1" ht="11" hidden="1" customHeight="1" outlineLevel="1">
      <c r="C403" s="98">
        <f t="shared" si="59"/>
        <v>74690</v>
      </c>
      <c r="D403" s="99">
        <f t="shared" si="85"/>
        <v>15821.25</v>
      </c>
      <c r="E403" s="100">
        <f t="shared" si="86"/>
        <v>0.34499999999999997</v>
      </c>
      <c r="F403" s="100">
        <f t="shared" si="87"/>
        <v>0.2118255455884322</v>
      </c>
      <c r="G403" s="101">
        <f t="shared" si="93"/>
        <v>0.16443244143208011</v>
      </c>
      <c r="H403" s="101"/>
      <c r="I403" s="99">
        <f t="shared" si="88"/>
        <v>15821.25</v>
      </c>
      <c r="J403" s="99"/>
      <c r="M403" s="102"/>
      <c r="N403" s="103"/>
      <c r="O403" s="102"/>
      <c r="P403" s="102"/>
      <c r="Q403" s="102">
        <f t="shared" si="89"/>
        <v>1493.8</v>
      </c>
      <c r="R403" s="104">
        <f t="shared" si="90"/>
        <v>57374.95</v>
      </c>
      <c r="S403" s="104"/>
      <c r="T403" s="104">
        <f t="shared" si="91"/>
        <v>57400</v>
      </c>
      <c r="U403" s="97">
        <f t="shared" si="92"/>
        <v>74690</v>
      </c>
    </row>
    <row r="404" spans="3:21" s="97" customFormat="1" ht="11" hidden="1" customHeight="1" outlineLevel="1">
      <c r="C404" s="98">
        <f t="shared" si="59"/>
        <v>74790</v>
      </c>
      <c r="D404" s="99">
        <f t="shared" si="85"/>
        <v>15853.75</v>
      </c>
      <c r="E404" s="100">
        <f t="shared" si="86"/>
        <v>0.34499999999999997</v>
      </c>
      <c r="F404" s="100">
        <f t="shared" si="87"/>
        <v>0.21197686856531622</v>
      </c>
      <c r="G404" s="101">
        <f t="shared" si="93"/>
        <v>0.16443244143208011</v>
      </c>
      <c r="H404" s="101"/>
      <c r="I404" s="99">
        <f t="shared" si="88"/>
        <v>15853.75</v>
      </c>
      <c r="J404" s="99"/>
      <c r="M404" s="102"/>
      <c r="N404" s="103"/>
      <c r="O404" s="102"/>
      <c r="P404" s="102"/>
      <c r="Q404" s="102">
        <f t="shared" si="89"/>
        <v>1495.8</v>
      </c>
      <c r="R404" s="104">
        <f t="shared" si="90"/>
        <v>57440.45</v>
      </c>
      <c r="S404" s="104"/>
      <c r="T404" s="104">
        <f t="shared" si="91"/>
        <v>57400</v>
      </c>
      <c r="U404" s="97">
        <f t="shared" si="92"/>
        <v>74790</v>
      </c>
    </row>
    <row r="405" spans="3:21" s="97" customFormat="1" ht="11" hidden="1" customHeight="1" outlineLevel="1">
      <c r="C405" s="98">
        <f t="shared" si="59"/>
        <v>74890</v>
      </c>
      <c r="D405" s="99">
        <f t="shared" si="85"/>
        <v>15886.25</v>
      </c>
      <c r="E405" s="100">
        <f t="shared" si="86"/>
        <v>0.34499999999999997</v>
      </c>
      <c r="F405" s="100">
        <f t="shared" si="87"/>
        <v>0.21212778742155161</v>
      </c>
      <c r="G405" s="101">
        <f t="shared" si="93"/>
        <v>0.16443244143208011</v>
      </c>
      <c r="H405" s="101"/>
      <c r="I405" s="99">
        <f t="shared" si="88"/>
        <v>15886.25</v>
      </c>
      <c r="J405" s="99"/>
      <c r="M405" s="102"/>
      <c r="N405" s="103"/>
      <c r="O405" s="102"/>
      <c r="P405" s="102"/>
      <c r="Q405" s="102">
        <f t="shared" si="89"/>
        <v>1497.8</v>
      </c>
      <c r="R405" s="104">
        <f t="shared" si="90"/>
        <v>57505.95</v>
      </c>
      <c r="S405" s="104"/>
      <c r="T405" s="104">
        <f t="shared" si="91"/>
        <v>57500</v>
      </c>
      <c r="U405" s="97">
        <f t="shared" si="92"/>
        <v>74890</v>
      </c>
    </row>
    <row r="406" spans="3:21" s="97" customFormat="1" ht="11" hidden="1" customHeight="1" outlineLevel="1">
      <c r="C406" s="98">
        <f t="shared" si="59"/>
        <v>74990</v>
      </c>
      <c r="D406" s="99">
        <f t="shared" si="85"/>
        <v>15918.75</v>
      </c>
      <c r="E406" s="100">
        <f t="shared" si="86"/>
        <v>0.34499999999999997</v>
      </c>
      <c r="F406" s="100">
        <f t="shared" si="87"/>
        <v>0.21227830377383652</v>
      </c>
      <c r="G406" s="101">
        <f t="shared" si="93"/>
        <v>0.16443244143208011</v>
      </c>
      <c r="H406" s="101"/>
      <c r="I406" s="99">
        <f t="shared" si="88"/>
        <v>15918.75</v>
      </c>
      <c r="J406" s="99"/>
      <c r="M406" s="102"/>
      <c r="N406" s="103"/>
      <c r="O406" s="102"/>
      <c r="P406" s="102"/>
      <c r="Q406" s="102">
        <f t="shared" si="89"/>
        <v>1499.8</v>
      </c>
      <c r="R406" s="104">
        <f t="shared" si="90"/>
        <v>57571.45</v>
      </c>
      <c r="S406" s="104"/>
      <c r="T406" s="104">
        <f t="shared" si="91"/>
        <v>57600</v>
      </c>
      <c r="U406" s="97">
        <f t="shared" si="92"/>
        <v>74990</v>
      </c>
    </row>
    <row r="407" spans="3:21" s="97" customFormat="1" ht="11" hidden="1" customHeight="1" outlineLevel="1">
      <c r="C407" s="98">
        <f t="shared" si="59"/>
        <v>75090</v>
      </c>
      <c r="D407" s="99">
        <f t="shared" si="85"/>
        <v>15951.25</v>
      </c>
      <c r="E407" s="100">
        <f t="shared" si="86"/>
        <v>0.34499999999999997</v>
      </c>
      <c r="F407" s="100">
        <f t="shared" si="87"/>
        <v>0.21242841923025702</v>
      </c>
      <c r="G407" s="101">
        <f t="shared" si="93"/>
        <v>0.16443244143208011</v>
      </c>
      <c r="H407" s="101"/>
      <c r="I407" s="99">
        <f t="shared" si="88"/>
        <v>15951.25</v>
      </c>
      <c r="J407" s="99"/>
      <c r="M407" s="102"/>
      <c r="N407" s="103"/>
      <c r="O407" s="102"/>
      <c r="P407" s="102"/>
      <c r="Q407" s="102">
        <f t="shared" si="89"/>
        <v>1501.8</v>
      </c>
      <c r="R407" s="104">
        <f t="shared" si="90"/>
        <v>57636.95</v>
      </c>
      <c r="S407" s="104"/>
      <c r="T407" s="104">
        <f t="shared" si="91"/>
        <v>57600</v>
      </c>
      <c r="U407" s="97">
        <f t="shared" si="92"/>
        <v>75090</v>
      </c>
    </row>
    <row r="408" spans="3:21" s="97" customFormat="1" ht="11" hidden="1" customHeight="1" outlineLevel="1">
      <c r="C408" s="98">
        <f t="shared" si="59"/>
        <v>75190</v>
      </c>
      <c r="D408" s="99">
        <f t="shared" si="85"/>
        <v>15983.75</v>
      </c>
      <c r="E408" s="100">
        <f t="shared" si="86"/>
        <v>0.34499999999999997</v>
      </c>
      <c r="F408" s="100">
        <f t="shared" si="87"/>
        <v>0.21257813539034445</v>
      </c>
      <c r="G408" s="101">
        <f t="shared" si="93"/>
        <v>0.16443244143208011</v>
      </c>
      <c r="H408" s="101"/>
      <c r="I408" s="99">
        <f t="shared" si="88"/>
        <v>15983.75</v>
      </c>
      <c r="J408" s="99"/>
      <c r="M408" s="102"/>
      <c r="N408" s="103"/>
      <c r="O408" s="102"/>
      <c r="P408" s="102"/>
      <c r="Q408" s="102">
        <f t="shared" si="89"/>
        <v>1503.8</v>
      </c>
      <c r="R408" s="104">
        <f t="shared" si="90"/>
        <v>57702.45</v>
      </c>
      <c r="S408" s="104"/>
      <c r="T408" s="104">
        <f t="shared" si="91"/>
        <v>57700</v>
      </c>
      <c r="U408" s="97">
        <f t="shared" si="92"/>
        <v>75190</v>
      </c>
    </row>
    <row r="409" spans="3:21" s="97" customFormat="1" ht="11" hidden="1" customHeight="1" outlineLevel="1">
      <c r="C409" s="98">
        <f t="shared" si="59"/>
        <v>75290</v>
      </c>
      <c r="D409" s="99">
        <f t="shared" si="85"/>
        <v>16016.25</v>
      </c>
      <c r="E409" s="100">
        <f t="shared" si="86"/>
        <v>0.34499999999999997</v>
      </c>
      <c r="F409" s="100">
        <f t="shared" si="87"/>
        <v>0.21272745384513217</v>
      </c>
      <c r="G409" s="101">
        <f t="shared" si="93"/>
        <v>0.16443244143208011</v>
      </c>
      <c r="H409" s="101"/>
      <c r="I409" s="99">
        <f t="shared" si="88"/>
        <v>16016.25</v>
      </c>
      <c r="J409" s="99"/>
      <c r="M409" s="102"/>
      <c r="N409" s="103"/>
      <c r="O409" s="102"/>
      <c r="P409" s="102"/>
      <c r="Q409" s="102">
        <f t="shared" si="89"/>
        <v>1505.8</v>
      </c>
      <c r="R409" s="104">
        <f t="shared" si="90"/>
        <v>57767.95</v>
      </c>
      <c r="S409" s="104"/>
      <c r="T409" s="104">
        <f t="shared" si="91"/>
        <v>57800</v>
      </c>
      <c r="U409" s="97">
        <f t="shared" si="92"/>
        <v>75290</v>
      </c>
    </row>
    <row r="410" spans="3:21" s="97" customFormat="1" ht="11" hidden="1" customHeight="1" outlineLevel="1">
      <c r="C410" s="98">
        <f t="shared" si="59"/>
        <v>75390</v>
      </c>
      <c r="D410" s="99">
        <f t="shared" si="85"/>
        <v>16048.75</v>
      </c>
      <c r="E410" s="100">
        <f t="shared" si="86"/>
        <v>0.34499999999999997</v>
      </c>
      <c r="F410" s="100">
        <f t="shared" si="87"/>
        <v>0.21287637617721183</v>
      </c>
      <c r="G410" s="101">
        <f t="shared" si="93"/>
        <v>0.16443244143208011</v>
      </c>
      <c r="H410" s="101"/>
      <c r="I410" s="99">
        <f t="shared" si="88"/>
        <v>16048.75</v>
      </c>
      <c r="J410" s="99"/>
      <c r="M410" s="102"/>
      <c r="N410" s="103"/>
      <c r="O410" s="102"/>
      <c r="P410" s="102"/>
      <c r="Q410" s="102">
        <f t="shared" si="89"/>
        <v>1507.8</v>
      </c>
      <c r="R410" s="104">
        <f t="shared" si="90"/>
        <v>57833.45</v>
      </c>
      <c r="S410" s="104"/>
      <c r="T410" s="104">
        <f t="shared" si="91"/>
        <v>57800</v>
      </c>
      <c r="U410" s="97">
        <f t="shared" si="92"/>
        <v>75390</v>
      </c>
    </row>
    <row r="411" spans="3:21" s="97" customFormat="1" ht="11" hidden="1" customHeight="1" outlineLevel="1">
      <c r="C411" s="98">
        <f t="shared" si="59"/>
        <v>75490</v>
      </c>
      <c r="D411" s="99">
        <f t="shared" si="85"/>
        <v>16081.25</v>
      </c>
      <c r="E411" s="100">
        <f t="shared" si="86"/>
        <v>0.34499999999999997</v>
      </c>
      <c r="F411" s="100">
        <f t="shared" si="87"/>
        <v>0.21302490396078952</v>
      </c>
      <c r="G411" s="101">
        <f t="shared" si="93"/>
        <v>0.16443244143208011</v>
      </c>
      <c r="H411" s="101"/>
      <c r="I411" s="99">
        <f t="shared" si="88"/>
        <v>16081.25</v>
      </c>
      <c r="J411" s="99"/>
      <c r="M411" s="102"/>
      <c r="N411" s="103"/>
      <c r="O411" s="102"/>
      <c r="P411" s="102"/>
      <c r="Q411" s="102">
        <f t="shared" si="89"/>
        <v>1509.8</v>
      </c>
      <c r="R411" s="104">
        <f t="shared" si="90"/>
        <v>57898.95</v>
      </c>
      <c r="S411" s="104"/>
      <c r="T411" s="104">
        <f t="shared" si="91"/>
        <v>57900</v>
      </c>
      <c r="U411" s="97">
        <f t="shared" si="92"/>
        <v>75490</v>
      </c>
    </row>
    <row r="412" spans="3:21" s="97" customFormat="1" ht="11" hidden="1" customHeight="1" outlineLevel="1">
      <c r="C412" s="98">
        <f t="shared" si="59"/>
        <v>75590</v>
      </c>
      <c r="D412" s="99">
        <f t="shared" si="85"/>
        <v>16113.75</v>
      </c>
      <c r="E412" s="100">
        <f t="shared" si="86"/>
        <v>0.34499999999999997</v>
      </c>
      <c r="F412" s="100">
        <f t="shared" si="87"/>
        <v>0.21317303876174096</v>
      </c>
      <c r="G412" s="101">
        <f t="shared" si="93"/>
        <v>0.16443244143208011</v>
      </c>
      <c r="H412" s="101"/>
      <c r="I412" s="99">
        <f t="shared" si="88"/>
        <v>16113.75</v>
      </c>
      <c r="J412" s="99"/>
      <c r="M412" s="102"/>
      <c r="N412" s="103"/>
      <c r="O412" s="102"/>
      <c r="P412" s="102"/>
      <c r="Q412" s="102">
        <f t="shared" si="89"/>
        <v>1511.8</v>
      </c>
      <c r="R412" s="104">
        <f t="shared" si="90"/>
        <v>57964.45</v>
      </c>
      <c r="S412" s="104"/>
      <c r="T412" s="104">
        <f t="shared" si="91"/>
        <v>58000</v>
      </c>
      <c r="U412" s="97">
        <f t="shared" si="92"/>
        <v>75590</v>
      </c>
    </row>
    <row r="413" spans="3:21" s="97" customFormat="1" ht="11" hidden="1" customHeight="1" outlineLevel="1">
      <c r="C413" s="98">
        <f t="shared" si="59"/>
        <v>75690</v>
      </c>
      <c r="D413" s="99">
        <f t="shared" si="85"/>
        <v>16146.25</v>
      </c>
      <c r="E413" s="100">
        <f t="shared" si="86"/>
        <v>0.34499999999999997</v>
      </c>
      <c r="F413" s="100">
        <f t="shared" si="87"/>
        <v>0.21332078213766681</v>
      </c>
      <c r="G413" s="101">
        <f t="shared" si="93"/>
        <v>0.16443244143208011</v>
      </c>
      <c r="H413" s="101"/>
      <c r="I413" s="99">
        <f t="shared" si="88"/>
        <v>16146.25</v>
      </c>
      <c r="J413" s="99"/>
      <c r="M413" s="102"/>
      <c r="N413" s="103"/>
      <c r="O413" s="102"/>
      <c r="P413" s="102"/>
      <c r="Q413" s="102">
        <f t="shared" si="89"/>
        <v>1513.8</v>
      </c>
      <c r="R413" s="104">
        <f t="shared" si="90"/>
        <v>58029.95</v>
      </c>
      <c r="S413" s="104"/>
      <c r="T413" s="104">
        <f t="shared" si="91"/>
        <v>58000</v>
      </c>
      <c r="U413" s="97">
        <f t="shared" si="92"/>
        <v>75690</v>
      </c>
    </row>
    <row r="414" spans="3:21" s="97" customFormat="1" ht="11" hidden="1" customHeight="1" outlineLevel="1">
      <c r="C414" s="98">
        <f t="shared" si="59"/>
        <v>75790</v>
      </c>
      <c r="D414" s="99">
        <f t="shared" si="85"/>
        <v>16178.75</v>
      </c>
      <c r="E414" s="100">
        <f t="shared" si="86"/>
        <v>0.34499999999999997</v>
      </c>
      <c r="F414" s="100">
        <f t="shared" si="87"/>
        <v>0.21346813563794695</v>
      </c>
      <c r="G414" s="101">
        <f t="shared" si="93"/>
        <v>0.16443244143208011</v>
      </c>
      <c r="H414" s="101"/>
      <c r="I414" s="99">
        <f t="shared" si="88"/>
        <v>16178.75</v>
      </c>
      <c r="J414" s="99"/>
      <c r="M414" s="102"/>
      <c r="N414" s="103"/>
      <c r="O414" s="102"/>
      <c r="P414" s="102"/>
      <c r="Q414" s="102">
        <f t="shared" si="89"/>
        <v>1515.8</v>
      </c>
      <c r="R414" s="104">
        <f t="shared" si="90"/>
        <v>58095.45</v>
      </c>
      <c r="S414" s="104"/>
      <c r="T414" s="104">
        <f t="shared" si="91"/>
        <v>58100</v>
      </c>
      <c r="U414" s="97">
        <f t="shared" si="92"/>
        <v>75790</v>
      </c>
    </row>
    <row r="415" spans="3:21" s="97" customFormat="1" ht="11" hidden="1" customHeight="1" outlineLevel="1">
      <c r="C415" s="98">
        <f t="shared" si="59"/>
        <v>75890</v>
      </c>
      <c r="D415" s="99">
        <f t="shared" si="85"/>
        <v>16211.25</v>
      </c>
      <c r="E415" s="100">
        <f t="shared" si="86"/>
        <v>0.34499999999999997</v>
      </c>
      <c r="F415" s="100">
        <f t="shared" si="87"/>
        <v>0.21361510080379498</v>
      </c>
      <c r="G415" s="101">
        <f t="shared" si="93"/>
        <v>0.16443244143208011</v>
      </c>
      <c r="H415" s="101"/>
      <c r="I415" s="99">
        <f t="shared" si="88"/>
        <v>16211.25</v>
      </c>
      <c r="J415" s="99"/>
      <c r="M415" s="102"/>
      <c r="N415" s="103"/>
      <c r="O415" s="102"/>
      <c r="P415" s="102"/>
      <c r="Q415" s="102">
        <f t="shared" si="89"/>
        <v>1517.8</v>
      </c>
      <c r="R415" s="104">
        <f t="shared" si="90"/>
        <v>58160.95</v>
      </c>
      <c r="S415" s="104"/>
      <c r="T415" s="104">
        <f t="shared" si="91"/>
        <v>58200</v>
      </c>
      <c r="U415" s="97">
        <f t="shared" si="92"/>
        <v>75890</v>
      </c>
    </row>
    <row r="416" spans="3:21" s="97" customFormat="1" ht="11" hidden="1" customHeight="1" outlineLevel="1">
      <c r="C416" s="98">
        <f t="shared" si="59"/>
        <v>75990</v>
      </c>
      <c r="D416" s="99">
        <f t="shared" si="85"/>
        <v>16243.75</v>
      </c>
      <c r="E416" s="100">
        <f t="shared" si="86"/>
        <v>0.34499999999999997</v>
      </c>
      <c r="F416" s="100">
        <f t="shared" si="87"/>
        <v>0.21376167916831162</v>
      </c>
      <c r="G416" s="101">
        <f t="shared" si="93"/>
        <v>0.16443244143208011</v>
      </c>
      <c r="H416" s="101"/>
      <c r="I416" s="99">
        <f t="shared" si="88"/>
        <v>16243.75</v>
      </c>
      <c r="J416" s="99"/>
      <c r="M416" s="102"/>
      <c r="N416" s="103"/>
      <c r="O416" s="102"/>
      <c r="P416" s="102"/>
      <c r="Q416" s="102">
        <f t="shared" si="89"/>
        <v>1519.8</v>
      </c>
      <c r="R416" s="104">
        <f t="shared" si="90"/>
        <v>58226.45</v>
      </c>
      <c r="S416" s="104"/>
      <c r="T416" s="104">
        <f t="shared" si="91"/>
        <v>58200</v>
      </c>
      <c r="U416" s="97">
        <f t="shared" si="92"/>
        <v>75990</v>
      </c>
    </row>
    <row r="417" spans="3:21" s="97" customFormat="1" ht="11" hidden="1" customHeight="1" outlineLevel="1">
      <c r="C417" s="98">
        <f t="shared" si="59"/>
        <v>76090</v>
      </c>
      <c r="D417" s="99">
        <f t="shared" si="85"/>
        <v>16276.25</v>
      </c>
      <c r="E417" s="100">
        <f t="shared" si="86"/>
        <v>0.34499999999999997</v>
      </c>
      <c r="F417" s="100">
        <f t="shared" si="87"/>
        <v>0.21390787225653832</v>
      </c>
      <c r="G417" s="101">
        <f t="shared" si="93"/>
        <v>0.16443244143208011</v>
      </c>
      <c r="H417" s="101"/>
      <c r="I417" s="99">
        <f t="shared" si="88"/>
        <v>16276.25</v>
      </c>
      <c r="J417" s="99"/>
      <c r="M417" s="102"/>
      <c r="N417" s="103"/>
      <c r="O417" s="102"/>
      <c r="P417" s="102"/>
      <c r="Q417" s="102">
        <f t="shared" si="89"/>
        <v>1521.8</v>
      </c>
      <c r="R417" s="104">
        <f t="shared" si="90"/>
        <v>58291.95</v>
      </c>
      <c r="S417" s="104"/>
      <c r="T417" s="104">
        <f t="shared" si="91"/>
        <v>58300</v>
      </c>
      <c r="U417" s="97">
        <f t="shared" si="92"/>
        <v>76090</v>
      </c>
    </row>
    <row r="418" spans="3:21" s="97" customFormat="1" ht="11" hidden="1" customHeight="1" outlineLevel="1">
      <c r="C418" s="98">
        <f t="shared" si="59"/>
        <v>76190</v>
      </c>
      <c r="D418" s="99">
        <f t="shared" si="85"/>
        <v>16308.75</v>
      </c>
      <c r="E418" s="100">
        <f t="shared" si="86"/>
        <v>0.34499999999999997</v>
      </c>
      <c r="F418" s="100">
        <f t="shared" si="87"/>
        <v>0.21405368158550991</v>
      </c>
      <c r="G418" s="101">
        <f t="shared" si="93"/>
        <v>0.16443244143208011</v>
      </c>
      <c r="H418" s="101"/>
      <c r="I418" s="99">
        <f t="shared" si="88"/>
        <v>16308.75</v>
      </c>
      <c r="J418" s="99"/>
      <c r="M418" s="102"/>
      <c r="N418" s="103"/>
      <c r="O418" s="102"/>
      <c r="P418" s="102"/>
      <c r="Q418" s="102">
        <f t="shared" si="89"/>
        <v>1523.8</v>
      </c>
      <c r="R418" s="104">
        <f t="shared" si="90"/>
        <v>58357.45</v>
      </c>
      <c r="S418" s="104"/>
      <c r="T418" s="104">
        <f t="shared" si="91"/>
        <v>58400</v>
      </c>
      <c r="U418" s="97">
        <f t="shared" si="92"/>
        <v>76190</v>
      </c>
    </row>
    <row r="419" spans="3:21" s="97" customFormat="1" ht="11" hidden="1" customHeight="1" outlineLevel="1">
      <c r="C419" s="98">
        <f t="shared" si="59"/>
        <v>76290</v>
      </c>
      <c r="D419" s="99">
        <f t="shared" si="85"/>
        <v>16341.25</v>
      </c>
      <c r="E419" s="100">
        <f t="shared" si="86"/>
        <v>0.34499999999999997</v>
      </c>
      <c r="F419" s="100">
        <f t="shared" si="87"/>
        <v>0.21419910866430725</v>
      </c>
      <c r="G419" s="101">
        <f t="shared" si="93"/>
        <v>0.16443244143208011</v>
      </c>
      <c r="H419" s="101"/>
      <c r="I419" s="99">
        <f t="shared" si="88"/>
        <v>16341.25</v>
      </c>
      <c r="J419" s="99"/>
      <c r="M419" s="102"/>
      <c r="N419" s="103"/>
      <c r="O419" s="102"/>
      <c r="P419" s="102"/>
      <c r="Q419" s="102">
        <f t="shared" si="89"/>
        <v>1525.8</v>
      </c>
      <c r="R419" s="104">
        <f t="shared" si="90"/>
        <v>58422.95</v>
      </c>
      <c r="S419" s="104"/>
      <c r="T419" s="104">
        <f t="shared" si="91"/>
        <v>58400</v>
      </c>
      <c r="U419" s="97">
        <f t="shared" si="92"/>
        <v>76290</v>
      </c>
    </row>
    <row r="420" spans="3:21" s="97" customFormat="1" ht="11" hidden="1" customHeight="1" outlineLevel="1">
      <c r="C420" s="98">
        <f t="shared" si="59"/>
        <v>76390</v>
      </c>
      <c r="D420" s="99">
        <f t="shared" si="85"/>
        <v>16373.75</v>
      </c>
      <c r="E420" s="100">
        <f t="shared" si="86"/>
        <v>0.34499999999999997</v>
      </c>
      <c r="F420" s="100">
        <f t="shared" si="87"/>
        <v>0.21434415499410917</v>
      </c>
      <c r="G420" s="101">
        <f t="shared" si="93"/>
        <v>0.16443244143208011</v>
      </c>
      <c r="H420" s="101"/>
      <c r="I420" s="99">
        <f t="shared" si="88"/>
        <v>16373.75</v>
      </c>
      <c r="J420" s="99"/>
      <c r="M420" s="102"/>
      <c r="N420" s="103"/>
      <c r="O420" s="102"/>
      <c r="P420" s="102"/>
      <c r="Q420" s="102">
        <f t="shared" si="89"/>
        <v>1527.8</v>
      </c>
      <c r="R420" s="104">
        <f t="shared" si="90"/>
        <v>58488.45</v>
      </c>
      <c r="S420" s="104"/>
      <c r="T420" s="104">
        <f t="shared" si="91"/>
        <v>58500</v>
      </c>
      <c r="U420" s="97">
        <f t="shared" si="92"/>
        <v>76390</v>
      </c>
    </row>
    <row r="421" spans="3:21" s="97" customFormat="1" ht="11" hidden="1" customHeight="1" outlineLevel="1">
      <c r="C421" s="98">
        <f t="shared" si="59"/>
        <v>76490</v>
      </c>
      <c r="D421" s="99">
        <f t="shared" si="85"/>
        <v>16406.25</v>
      </c>
      <c r="E421" s="100">
        <f t="shared" si="86"/>
        <v>0.34499999999999997</v>
      </c>
      <c r="F421" s="100">
        <f t="shared" si="87"/>
        <v>0.21448882206824421</v>
      </c>
      <c r="G421" s="101">
        <f t="shared" si="93"/>
        <v>0.16443244143208011</v>
      </c>
      <c r="H421" s="101"/>
      <c r="I421" s="99">
        <f t="shared" si="88"/>
        <v>16406.25</v>
      </c>
      <c r="J421" s="99"/>
      <c r="M421" s="102"/>
      <c r="N421" s="103"/>
      <c r="O421" s="102"/>
      <c r="P421" s="102"/>
      <c r="Q421" s="102">
        <f t="shared" si="89"/>
        <v>1529.8</v>
      </c>
      <c r="R421" s="104">
        <f t="shared" si="90"/>
        <v>58553.95</v>
      </c>
      <c r="S421" s="104"/>
      <c r="T421" s="104">
        <f t="shared" si="91"/>
        <v>58600</v>
      </c>
      <c r="U421" s="97">
        <f t="shared" si="92"/>
        <v>76490</v>
      </c>
    </row>
    <row r="422" spans="3:21" s="97" customFormat="1" ht="11" hidden="1" customHeight="1" outlineLevel="1">
      <c r="C422" s="98">
        <f t="shared" si="59"/>
        <v>76590</v>
      </c>
      <c r="D422" s="99">
        <f t="shared" si="85"/>
        <v>16438.75</v>
      </c>
      <c r="E422" s="100">
        <f t="shared" si="86"/>
        <v>0.34499999999999997</v>
      </c>
      <c r="F422" s="100">
        <f t="shared" si="87"/>
        <v>0.21463311137224181</v>
      </c>
      <c r="G422" s="101">
        <f t="shared" si="93"/>
        <v>0.16443244143208011</v>
      </c>
      <c r="H422" s="101"/>
      <c r="I422" s="99">
        <f t="shared" si="88"/>
        <v>16438.75</v>
      </c>
      <c r="J422" s="99"/>
      <c r="M422" s="102"/>
      <c r="N422" s="103"/>
      <c r="O422" s="102"/>
      <c r="P422" s="102"/>
      <c r="Q422" s="102">
        <f t="shared" si="89"/>
        <v>1531.8</v>
      </c>
      <c r="R422" s="104">
        <f t="shared" si="90"/>
        <v>58619.45</v>
      </c>
      <c r="S422" s="104"/>
      <c r="T422" s="104">
        <f t="shared" si="91"/>
        <v>58600</v>
      </c>
      <c r="U422" s="97">
        <f t="shared" si="92"/>
        <v>76590</v>
      </c>
    </row>
    <row r="423" spans="3:21" s="97" customFormat="1" ht="11" hidden="1" customHeight="1" outlineLevel="1">
      <c r="C423" s="98">
        <f t="shared" si="59"/>
        <v>76690</v>
      </c>
      <c r="D423" s="99">
        <f t="shared" si="85"/>
        <v>16471.25</v>
      </c>
      <c r="E423" s="100">
        <f t="shared" si="86"/>
        <v>0.34499999999999997</v>
      </c>
      <c r="F423" s="100">
        <f t="shared" si="87"/>
        <v>0.21477702438388316</v>
      </c>
      <c r="G423" s="101">
        <f t="shared" si="93"/>
        <v>0.16443244143208011</v>
      </c>
      <c r="H423" s="101"/>
      <c r="I423" s="99">
        <f t="shared" si="88"/>
        <v>16471.25</v>
      </c>
      <c r="J423" s="99"/>
      <c r="M423" s="102"/>
      <c r="N423" s="103"/>
      <c r="O423" s="102"/>
      <c r="P423" s="102"/>
      <c r="Q423" s="102">
        <f t="shared" si="89"/>
        <v>1533.8</v>
      </c>
      <c r="R423" s="104">
        <f t="shared" si="90"/>
        <v>58684.95</v>
      </c>
      <c r="S423" s="104"/>
      <c r="T423" s="104">
        <f t="shared" si="91"/>
        <v>58700</v>
      </c>
      <c r="U423" s="97">
        <f t="shared" si="92"/>
        <v>76690</v>
      </c>
    </row>
    <row r="424" spans="3:21" s="97" customFormat="1" ht="11" hidden="1" customHeight="1" outlineLevel="1">
      <c r="C424" s="98">
        <f t="shared" si="59"/>
        <v>76790</v>
      </c>
      <c r="D424" s="99">
        <f t="shared" si="85"/>
        <v>16503.75</v>
      </c>
      <c r="E424" s="100">
        <f t="shared" si="86"/>
        <v>0.34499999999999997</v>
      </c>
      <c r="F424" s="100">
        <f t="shared" si="87"/>
        <v>0.21492056257325173</v>
      </c>
      <c r="G424" s="101">
        <f t="shared" si="93"/>
        <v>0.16443244143208011</v>
      </c>
      <c r="H424" s="101"/>
      <c r="I424" s="99">
        <f t="shared" si="88"/>
        <v>16503.75</v>
      </c>
      <c r="J424" s="99"/>
      <c r="M424" s="102"/>
      <c r="N424" s="103"/>
      <c r="O424" s="102"/>
      <c r="P424" s="102"/>
      <c r="Q424" s="102">
        <f t="shared" si="89"/>
        <v>1535.8</v>
      </c>
      <c r="R424" s="104">
        <f t="shared" si="90"/>
        <v>58750.45</v>
      </c>
      <c r="S424" s="104"/>
      <c r="T424" s="104">
        <f t="shared" si="91"/>
        <v>58800</v>
      </c>
      <c r="U424" s="97">
        <f t="shared" si="92"/>
        <v>76790</v>
      </c>
    </row>
    <row r="425" spans="3:21" s="97" customFormat="1" ht="11" hidden="1" customHeight="1" outlineLevel="1">
      <c r="C425" s="98">
        <f t="shared" si="59"/>
        <v>76890</v>
      </c>
      <c r="D425" s="99">
        <f t="shared" si="85"/>
        <v>16536.25</v>
      </c>
      <c r="E425" s="100">
        <f t="shared" si="86"/>
        <v>0.34499999999999997</v>
      </c>
      <c r="F425" s="100">
        <f t="shared" si="87"/>
        <v>0.21506372740278321</v>
      </c>
      <c r="G425" s="101">
        <f t="shared" si="93"/>
        <v>0.16443244143208011</v>
      </c>
      <c r="H425" s="101"/>
      <c r="I425" s="99">
        <f t="shared" si="88"/>
        <v>16536.25</v>
      </c>
      <c r="J425" s="99"/>
      <c r="M425" s="102"/>
      <c r="N425" s="103"/>
      <c r="O425" s="102"/>
      <c r="P425" s="102"/>
      <c r="Q425" s="102">
        <f t="shared" si="89"/>
        <v>1537.8</v>
      </c>
      <c r="R425" s="104">
        <f t="shared" si="90"/>
        <v>58815.95</v>
      </c>
      <c r="S425" s="104"/>
      <c r="T425" s="104">
        <f t="shared" si="91"/>
        <v>58800</v>
      </c>
      <c r="U425" s="97">
        <f t="shared" si="92"/>
        <v>76890</v>
      </c>
    </row>
    <row r="426" spans="3:21" s="97" customFormat="1" ht="11" hidden="1" customHeight="1" outlineLevel="1">
      <c r="C426" s="98">
        <f t="shared" si="59"/>
        <v>76990</v>
      </c>
      <c r="D426" s="99">
        <f t="shared" si="85"/>
        <v>16568.75</v>
      </c>
      <c r="E426" s="100">
        <f t="shared" si="86"/>
        <v>0.34499999999999997</v>
      </c>
      <c r="F426" s="100">
        <f t="shared" si="87"/>
        <v>0.21520652032731524</v>
      </c>
      <c r="G426" s="101">
        <f t="shared" si="93"/>
        <v>0.16443244143208011</v>
      </c>
      <c r="H426" s="101"/>
      <c r="I426" s="99">
        <f t="shared" si="88"/>
        <v>16568.75</v>
      </c>
      <c r="J426" s="99"/>
      <c r="M426" s="102"/>
      <c r="N426" s="103"/>
      <c r="O426" s="102"/>
      <c r="P426" s="102"/>
      <c r="Q426" s="102">
        <f t="shared" si="89"/>
        <v>1539.8</v>
      </c>
      <c r="R426" s="104">
        <f t="shared" si="90"/>
        <v>58881.45</v>
      </c>
      <c r="S426" s="104"/>
      <c r="T426" s="104">
        <f t="shared" si="91"/>
        <v>58900</v>
      </c>
      <c r="U426" s="97">
        <f t="shared" si="92"/>
        <v>76990</v>
      </c>
    </row>
    <row r="427" spans="3:21" s="97" customFormat="1" ht="11" hidden="1" customHeight="1" outlineLevel="1">
      <c r="C427" s="98">
        <f t="shared" si="59"/>
        <v>77090</v>
      </c>
      <c r="D427" s="99">
        <f t="shared" si="85"/>
        <v>16601.25</v>
      </c>
      <c r="E427" s="100">
        <f t="shared" si="86"/>
        <v>0.34499999999999997</v>
      </c>
      <c r="F427" s="100">
        <f t="shared" si="87"/>
        <v>0.21534894279413672</v>
      </c>
      <c r="G427" s="101">
        <f t="shared" si="93"/>
        <v>0.16443244143208011</v>
      </c>
      <c r="H427" s="101"/>
      <c r="I427" s="99">
        <f t="shared" si="88"/>
        <v>16601.25</v>
      </c>
      <c r="J427" s="99"/>
      <c r="M427" s="102"/>
      <c r="N427" s="103"/>
      <c r="O427" s="102"/>
      <c r="P427" s="102"/>
      <c r="Q427" s="102">
        <f t="shared" si="89"/>
        <v>1541.8</v>
      </c>
      <c r="R427" s="104">
        <f t="shared" si="90"/>
        <v>58946.95</v>
      </c>
      <c r="S427" s="104"/>
      <c r="T427" s="104">
        <f t="shared" si="91"/>
        <v>58900</v>
      </c>
      <c r="U427" s="97">
        <f t="shared" si="92"/>
        <v>77090</v>
      </c>
    </row>
    <row r="428" spans="3:21" s="97" customFormat="1" ht="11" hidden="1" customHeight="1" outlineLevel="1">
      <c r="C428" s="98">
        <f t="shared" si="59"/>
        <v>77190</v>
      </c>
      <c r="D428" s="99">
        <f t="shared" si="85"/>
        <v>16633.75</v>
      </c>
      <c r="E428" s="100">
        <f t="shared" si="86"/>
        <v>0.34499999999999997</v>
      </c>
      <c r="F428" s="100">
        <f t="shared" si="87"/>
        <v>0.21549099624303666</v>
      </c>
      <c r="G428" s="101">
        <f t="shared" si="93"/>
        <v>0.16443244143208011</v>
      </c>
      <c r="H428" s="101"/>
      <c r="I428" s="99">
        <f t="shared" si="88"/>
        <v>16633.75</v>
      </c>
      <c r="J428" s="99"/>
      <c r="M428" s="102"/>
      <c r="N428" s="103"/>
      <c r="O428" s="102"/>
      <c r="P428" s="102"/>
      <c r="Q428" s="102">
        <f t="shared" si="89"/>
        <v>1543.8</v>
      </c>
      <c r="R428" s="104">
        <f t="shared" si="90"/>
        <v>59012.45</v>
      </c>
      <c r="S428" s="104"/>
      <c r="T428" s="104">
        <f t="shared" si="91"/>
        <v>59000</v>
      </c>
      <c r="U428" s="97">
        <f t="shared" si="92"/>
        <v>77190</v>
      </c>
    </row>
    <row r="429" spans="3:21" s="97" customFormat="1" ht="11" hidden="1" customHeight="1" outlineLevel="1">
      <c r="C429" s="98">
        <f t="shared" si="59"/>
        <v>77290</v>
      </c>
      <c r="D429" s="99">
        <f t="shared" si="85"/>
        <v>16666.25</v>
      </c>
      <c r="E429" s="100">
        <f t="shared" si="86"/>
        <v>0.34499999999999997</v>
      </c>
      <c r="F429" s="100">
        <f t="shared" si="87"/>
        <v>0.2156326821063527</v>
      </c>
      <c r="G429" s="101">
        <f t="shared" si="93"/>
        <v>0.16443244143208011</v>
      </c>
      <c r="H429" s="101"/>
      <c r="I429" s="99">
        <f t="shared" si="88"/>
        <v>16666.25</v>
      </c>
      <c r="J429" s="99"/>
      <c r="M429" s="102"/>
      <c r="N429" s="103"/>
      <c r="O429" s="102"/>
      <c r="P429" s="102"/>
      <c r="Q429" s="102">
        <f t="shared" si="89"/>
        <v>1545.8</v>
      </c>
      <c r="R429" s="104">
        <f t="shared" si="90"/>
        <v>59077.95</v>
      </c>
      <c r="S429" s="104"/>
      <c r="T429" s="104">
        <f t="shared" si="91"/>
        <v>59100</v>
      </c>
      <c r="U429" s="97">
        <f t="shared" si="92"/>
        <v>77290</v>
      </c>
    </row>
    <row r="430" spans="3:21" s="97" customFormat="1" ht="11" hidden="1" customHeight="1" outlineLevel="1">
      <c r="C430" s="98">
        <f t="shared" si="59"/>
        <v>77390</v>
      </c>
      <c r="D430" s="99">
        <f t="shared" si="85"/>
        <v>16698.75</v>
      </c>
      <c r="E430" s="100">
        <f t="shared" si="86"/>
        <v>0.34499999999999997</v>
      </c>
      <c r="F430" s="100">
        <f t="shared" si="87"/>
        <v>0.21577400180901926</v>
      </c>
      <c r="G430" s="101">
        <f t="shared" si="93"/>
        <v>0.16443244143208011</v>
      </c>
      <c r="H430" s="101"/>
      <c r="I430" s="99">
        <f t="shared" si="88"/>
        <v>16698.75</v>
      </c>
      <c r="J430" s="99"/>
      <c r="M430" s="102"/>
      <c r="N430" s="103"/>
      <c r="O430" s="102"/>
      <c r="P430" s="102"/>
      <c r="Q430" s="102">
        <f t="shared" si="89"/>
        <v>1547.8</v>
      </c>
      <c r="R430" s="104">
        <f t="shared" si="90"/>
        <v>59143.45</v>
      </c>
      <c r="S430" s="104"/>
      <c r="T430" s="104">
        <f t="shared" si="91"/>
        <v>59100</v>
      </c>
      <c r="U430" s="97">
        <f t="shared" si="92"/>
        <v>77390</v>
      </c>
    </row>
    <row r="431" spans="3:21" s="97" customFormat="1" ht="11" hidden="1" customHeight="1" outlineLevel="1">
      <c r="C431" s="98">
        <f t="shared" si="59"/>
        <v>77490</v>
      </c>
      <c r="D431" s="99">
        <f t="shared" si="85"/>
        <v>16731.25</v>
      </c>
      <c r="E431" s="100">
        <f t="shared" si="86"/>
        <v>0.34499999999999997</v>
      </c>
      <c r="F431" s="100">
        <f t="shared" si="87"/>
        <v>0.2159149567686153</v>
      </c>
      <c r="G431" s="101">
        <f t="shared" si="93"/>
        <v>0.16443244143208011</v>
      </c>
      <c r="H431" s="101"/>
      <c r="I431" s="99">
        <f t="shared" si="88"/>
        <v>16731.25</v>
      </c>
      <c r="J431" s="99"/>
      <c r="M431" s="102"/>
      <c r="N431" s="103"/>
      <c r="O431" s="102"/>
      <c r="P431" s="102"/>
      <c r="Q431" s="102">
        <f t="shared" si="89"/>
        <v>1549.8</v>
      </c>
      <c r="R431" s="104">
        <f t="shared" si="90"/>
        <v>59208.95</v>
      </c>
      <c r="S431" s="104"/>
      <c r="T431" s="104">
        <f t="shared" si="91"/>
        <v>59200</v>
      </c>
      <c r="U431" s="97">
        <f t="shared" si="92"/>
        <v>77490</v>
      </c>
    </row>
    <row r="432" spans="3:21" s="97" customFormat="1" ht="11" hidden="1" customHeight="1" outlineLevel="1">
      <c r="C432" s="98">
        <f t="shared" ref="C432:C495" si="94">C431+100</f>
        <v>77590</v>
      </c>
      <c r="D432" s="99">
        <f t="shared" ref="D432:D495" si="95">I432</f>
        <v>16763.75</v>
      </c>
      <c r="E432" s="100">
        <f t="shared" ref="E432:E495" si="96">(D432-D431+Q432-Q431)/(C432-C431)</f>
        <v>0.34499999999999997</v>
      </c>
      <c r="F432" s="100">
        <f t="shared" ref="F432:F495" si="97">D432/C432</f>
        <v>0.21605554839541177</v>
      </c>
      <c r="G432" s="101">
        <f t="shared" si="93"/>
        <v>0.16443244143208011</v>
      </c>
      <c r="H432" s="101"/>
      <c r="I432" s="99">
        <f t="shared" ref="I432:I495" si="98">IF(C432&lt;$J$29,0,IF(C432&lt;$J$30,(C432-$J$29)*$K$30,IF(C432&lt;$J$31,(((C432-$J$30)*$K$31)+$L$31),IF(C432&lt;$J$32,((C432-$J$31)*$K$32)+$L$32,(((C432-$J$32)*$K$33)+$L$33)))))</f>
        <v>16763.75</v>
      </c>
      <c r="J432" s="99"/>
      <c r="M432" s="102"/>
      <c r="N432" s="103"/>
      <c r="O432" s="102"/>
      <c r="P432" s="102"/>
      <c r="Q432" s="102">
        <f t="shared" ref="Q432:Q495" si="99">(IF(C432&gt;26668,(C432*2%),(MAX(0,(    (C432-21335)*10%   )))))-  (  MIN(IF(C432&lt;66667,(445-((C432-37000)*1.5%)),0),445)  )</f>
        <v>1551.8</v>
      </c>
      <c r="R432" s="104">
        <f t="shared" ref="R432:R495" si="100">C432-D432-Q432</f>
        <v>59274.45</v>
      </c>
      <c r="S432" s="104"/>
      <c r="T432" s="104">
        <f t="shared" ref="T432:T495" si="101">ROUND(R432/100,0)*100</f>
        <v>59300</v>
      </c>
      <c r="U432" s="97">
        <f t="shared" ref="U432:U495" si="102">C432</f>
        <v>77590</v>
      </c>
    </row>
    <row r="433" spans="3:21" s="97" customFormat="1" ht="11" hidden="1" customHeight="1" outlineLevel="1">
      <c r="C433" s="98">
        <f t="shared" si="94"/>
        <v>77690</v>
      </c>
      <c r="D433" s="99">
        <f t="shared" si="95"/>
        <v>16796.25</v>
      </c>
      <c r="E433" s="100">
        <f t="shared" si="96"/>
        <v>0.34499999999999997</v>
      </c>
      <c r="F433" s="100">
        <f t="shared" si="97"/>
        <v>0.21619577809241858</v>
      </c>
      <c r="G433" s="101">
        <f t="shared" si="93"/>
        <v>0.16443244143208011</v>
      </c>
      <c r="H433" s="101"/>
      <c r="I433" s="99">
        <f t="shared" si="98"/>
        <v>16796.25</v>
      </c>
      <c r="J433" s="99"/>
      <c r="M433" s="102"/>
      <c r="N433" s="103"/>
      <c r="O433" s="102"/>
      <c r="P433" s="102"/>
      <c r="Q433" s="102">
        <f t="shared" si="99"/>
        <v>1553.8</v>
      </c>
      <c r="R433" s="104">
        <f t="shared" si="100"/>
        <v>59339.95</v>
      </c>
      <c r="S433" s="104"/>
      <c r="T433" s="104">
        <f t="shared" si="101"/>
        <v>59300</v>
      </c>
      <c r="U433" s="97">
        <f t="shared" si="102"/>
        <v>77690</v>
      </c>
    </row>
    <row r="434" spans="3:21" s="97" customFormat="1" ht="11" hidden="1" customHeight="1" outlineLevel="1">
      <c r="C434" s="98">
        <f t="shared" si="94"/>
        <v>77790</v>
      </c>
      <c r="D434" s="99">
        <f t="shared" si="95"/>
        <v>16828.75</v>
      </c>
      <c r="E434" s="100">
        <f t="shared" si="96"/>
        <v>0.34499999999999997</v>
      </c>
      <c r="F434" s="100">
        <f t="shared" si="97"/>
        <v>0.21633564725543128</v>
      </c>
      <c r="G434" s="101">
        <f t="shared" si="93"/>
        <v>0.16443244143208011</v>
      </c>
      <c r="H434" s="101"/>
      <c r="I434" s="99">
        <f t="shared" si="98"/>
        <v>16828.75</v>
      </c>
      <c r="J434" s="99"/>
      <c r="M434" s="102"/>
      <c r="N434" s="103"/>
      <c r="O434" s="102"/>
      <c r="P434" s="102"/>
      <c r="Q434" s="102">
        <f t="shared" si="99"/>
        <v>1555.8</v>
      </c>
      <c r="R434" s="104">
        <f t="shared" si="100"/>
        <v>59405.45</v>
      </c>
      <c r="S434" s="104"/>
      <c r="T434" s="104">
        <f t="shared" si="101"/>
        <v>59400</v>
      </c>
      <c r="U434" s="97">
        <f t="shared" si="102"/>
        <v>77790</v>
      </c>
    </row>
    <row r="435" spans="3:21" s="97" customFormat="1" ht="11" hidden="1" customHeight="1" outlineLevel="1">
      <c r="C435" s="98">
        <f t="shared" si="94"/>
        <v>77890</v>
      </c>
      <c r="D435" s="99">
        <f t="shared" si="95"/>
        <v>16861.25</v>
      </c>
      <c r="E435" s="100">
        <f t="shared" si="96"/>
        <v>0.34499999999999997</v>
      </c>
      <c r="F435" s="100">
        <f t="shared" si="97"/>
        <v>0.21647515727307742</v>
      </c>
      <c r="G435" s="101">
        <f t="shared" si="93"/>
        <v>0.16443244143208011</v>
      </c>
      <c r="H435" s="101"/>
      <c r="I435" s="99">
        <f t="shared" si="98"/>
        <v>16861.25</v>
      </c>
      <c r="J435" s="99"/>
      <c r="M435" s="102"/>
      <c r="N435" s="103"/>
      <c r="O435" s="102"/>
      <c r="P435" s="102"/>
      <c r="Q435" s="102">
        <f t="shared" si="99"/>
        <v>1557.8</v>
      </c>
      <c r="R435" s="104">
        <f t="shared" si="100"/>
        <v>59470.95</v>
      </c>
      <c r="S435" s="104"/>
      <c r="T435" s="104">
        <f t="shared" si="101"/>
        <v>59500</v>
      </c>
      <c r="U435" s="97">
        <f t="shared" si="102"/>
        <v>77890</v>
      </c>
    </row>
    <row r="436" spans="3:21" s="97" customFormat="1" ht="11" hidden="1" customHeight="1" outlineLevel="1">
      <c r="C436" s="98">
        <f t="shared" si="94"/>
        <v>77990</v>
      </c>
      <c r="D436" s="99">
        <f t="shared" si="95"/>
        <v>16893.75</v>
      </c>
      <c r="E436" s="100">
        <f t="shared" si="96"/>
        <v>0.34499999999999997</v>
      </c>
      <c r="F436" s="100">
        <f t="shared" si="97"/>
        <v>0.21661430952686242</v>
      </c>
      <c r="G436" s="101">
        <f t="shared" si="93"/>
        <v>0.16443244143208011</v>
      </c>
      <c r="H436" s="101"/>
      <c r="I436" s="99">
        <f t="shared" si="98"/>
        <v>16893.75</v>
      </c>
      <c r="J436" s="99"/>
      <c r="M436" s="102"/>
      <c r="N436" s="103"/>
      <c r="O436" s="102"/>
      <c r="P436" s="102"/>
      <c r="Q436" s="102">
        <f t="shared" si="99"/>
        <v>1559.8</v>
      </c>
      <c r="R436" s="104">
        <f t="shared" si="100"/>
        <v>59536.45</v>
      </c>
      <c r="S436" s="104"/>
      <c r="T436" s="104">
        <f t="shared" si="101"/>
        <v>59500</v>
      </c>
      <c r="U436" s="97">
        <f t="shared" si="102"/>
        <v>77990</v>
      </c>
    </row>
    <row r="437" spans="3:21" s="97" customFormat="1" ht="11" hidden="1" customHeight="1" outlineLevel="1">
      <c r="C437" s="98">
        <f t="shared" si="94"/>
        <v>78090</v>
      </c>
      <c r="D437" s="99">
        <f t="shared" si="95"/>
        <v>16926.25</v>
      </c>
      <c r="E437" s="100">
        <f t="shared" si="96"/>
        <v>0.34499999999999997</v>
      </c>
      <c r="F437" s="100">
        <f t="shared" si="97"/>
        <v>0.21675310539121526</v>
      </c>
      <c r="G437" s="101">
        <f t="shared" si="93"/>
        <v>0.16443244143208011</v>
      </c>
      <c r="H437" s="101"/>
      <c r="I437" s="99">
        <f t="shared" si="98"/>
        <v>16926.25</v>
      </c>
      <c r="J437" s="99"/>
      <c r="M437" s="102"/>
      <c r="N437" s="103"/>
      <c r="O437" s="102"/>
      <c r="P437" s="102"/>
      <c r="Q437" s="102">
        <f t="shared" si="99"/>
        <v>1561.8</v>
      </c>
      <c r="R437" s="104">
        <f t="shared" si="100"/>
        <v>59601.95</v>
      </c>
      <c r="S437" s="104"/>
      <c r="T437" s="104">
        <f t="shared" si="101"/>
        <v>59600</v>
      </c>
      <c r="U437" s="97">
        <f t="shared" si="102"/>
        <v>78090</v>
      </c>
    </row>
    <row r="438" spans="3:21" s="97" customFormat="1" ht="11" hidden="1" customHeight="1" outlineLevel="1">
      <c r="C438" s="98">
        <f t="shared" si="94"/>
        <v>78190</v>
      </c>
      <c r="D438" s="99">
        <f t="shared" si="95"/>
        <v>16958.75</v>
      </c>
      <c r="E438" s="100">
        <f t="shared" si="96"/>
        <v>0.34499999999999997</v>
      </c>
      <c r="F438" s="100">
        <f t="shared" si="97"/>
        <v>0.21689154623353371</v>
      </c>
      <c r="G438" s="101">
        <f t="shared" si="93"/>
        <v>0.16443244143208011</v>
      </c>
      <c r="H438" s="101"/>
      <c r="I438" s="99">
        <f t="shared" si="98"/>
        <v>16958.75</v>
      </c>
      <c r="J438" s="99"/>
      <c r="M438" s="102"/>
      <c r="N438" s="103"/>
      <c r="O438" s="102"/>
      <c r="P438" s="102"/>
      <c r="Q438" s="102">
        <f t="shared" si="99"/>
        <v>1563.8</v>
      </c>
      <c r="R438" s="104">
        <f t="shared" si="100"/>
        <v>59667.45</v>
      </c>
      <c r="S438" s="104"/>
      <c r="T438" s="104">
        <f t="shared" si="101"/>
        <v>59700</v>
      </c>
      <c r="U438" s="97">
        <f t="shared" si="102"/>
        <v>78190</v>
      </c>
    </row>
    <row r="439" spans="3:21" s="97" customFormat="1" ht="11" hidden="1" customHeight="1" outlineLevel="1">
      <c r="C439" s="98">
        <f t="shared" si="94"/>
        <v>78290</v>
      </c>
      <c r="D439" s="99">
        <f t="shared" si="95"/>
        <v>16991.25</v>
      </c>
      <c r="E439" s="100">
        <f t="shared" si="96"/>
        <v>0.34499999999999997</v>
      </c>
      <c r="F439" s="100">
        <f t="shared" si="97"/>
        <v>0.21702963341422915</v>
      </c>
      <c r="G439" s="101">
        <f t="shared" si="93"/>
        <v>0.16443244143208011</v>
      </c>
      <c r="H439" s="101"/>
      <c r="I439" s="99">
        <f t="shared" si="98"/>
        <v>16991.25</v>
      </c>
      <c r="J439" s="99"/>
      <c r="M439" s="102"/>
      <c r="N439" s="103"/>
      <c r="O439" s="102"/>
      <c r="P439" s="102"/>
      <c r="Q439" s="102">
        <f t="shared" si="99"/>
        <v>1565.8</v>
      </c>
      <c r="R439" s="104">
        <f t="shared" si="100"/>
        <v>59732.95</v>
      </c>
      <c r="S439" s="104"/>
      <c r="T439" s="104">
        <f t="shared" si="101"/>
        <v>59700</v>
      </c>
      <c r="U439" s="97">
        <f t="shared" si="102"/>
        <v>78290</v>
      </c>
    </row>
    <row r="440" spans="3:21" s="97" customFormat="1" ht="11" hidden="1" customHeight="1" outlineLevel="1">
      <c r="C440" s="98">
        <f t="shared" si="94"/>
        <v>78390</v>
      </c>
      <c r="D440" s="99">
        <f t="shared" si="95"/>
        <v>17023.75</v>
      </c>
      <c r="E440" s="100">
        <f t="shared" si="96"/>
        <v>0.34499999999999997</v>
      </c>
      <c r="F440" s="100">
        <f t="shared" si="97"/>
        <v>0.21716736828677127</v>
      </c>
      <c r="G440" s="101">
        <f t="shared" si="93"/>
        <v>0.16443244143208011</v>
      </c>
      <c r="H440" s="101"/>
      <c r="I440" s="99">
        <f t="shared" si="98"/>
        <v>17023.75</v>
      </c>
      <c r="J440" s="99"/>
      <c r="M440" s="102"/>
      <c r="N440" s="103"/>
      <c r="O440" s="102"/>
      <c r="P440" s="102"/>
      <c r="Q440" s="102">
        <f t="shared" si="99"/>
        <v>1567.8</v>
      </c>
      <c r="R440" s="104">
        <f t="shared" si="100"/>
        <v>59798.45</v>
      </c>
      <c r="S440" s="104"/>
      <c r="T440" s="104">
        <f t="shared" si="101"/>
        <v>59800</v>
      </c>
      <c r="U440" s="97">
        <f t="shared" si="102"/>
        <v>78390</v>
      </c>
    </row>
    <row r="441" spans="3:21" s="97" customFormat="1" ht="11" hidden="1" customHeight="1" outlineLevel="1">
      <c r="C441" s="98">
        <f t="shared" si="94"/>
        <v>78490</v>
      </c>
      <c r="D441" s="99">
        <f t="shared" si="95"/>
        <v>17056.25</v>
      </c>
      <c r="E441" s="100">
        <f t="shared" si="96"/>
        <v>0.34499999999999997</v>
      </c>
      <c r="F441" s="100">
        <f t="shared" si="97"/>
        <v>0.21730475219773218</v>
      </c>
      <c r="G441" s="101">
        <f t="shared" si="93"/>
        <v>0.16443244143208011</v>
      </c>
      <c r="H441" s="101"/>
      <c r="I441" s="99">
        <f t="shared" si="98"/>
        <v>17056.25</v>
      </c>
      <c r="J441" s="99"/>
      <c r="M441" s="102"/>
      <c r="N441" s="103"/>
      <c r="O441" s="102"/>
      <c r="P441" s="102"/>
      <c r="Q441" s="102">
        <f t="shared" si="99"/>
        <v>1569.8</v>
      </c>
      <c r="R441" s="104">
        <f t="shared" si="100"/>
        <v>59863.95</v>
      </c>
      <c r="S441" s="104"/>
      <c r="T441" s="104">
        <f t="shared" si="101"/>
        <v>59900</v>
      </c>
      <c r="U441" s="97">
        <f t="shared" si="102"/>
        <v>78490</v>
      </c>
    </row>
    <row r="442" spans="3:21" s="97" customFormat="1" ht="11" hidden="1" customHeight="1" outlineLevel="1">
      <c r="C442" s="98">
        <f t="shared" si="94"/>
        <v>78590</v>
      </c>
      <c r="D442" s="99">
        <f t="shared" si="95"/>
        <v>17088.75</v>
      </c>
      <c r="E442" s="100">
        <f t="shared" si="96"/>
        <v>0.34499999999999997</v>
      </c>
      <c r="F442" s="100">
        <f t="shared" si="97"/>
        <v>0.21744178648683038</v>
      </c>
      <c r="G442" s="101">
        <f t="shared" si="93"/>
        <v>0.16443244143208011</v>
      </c>
      <c r="H442" s="101"/>
      <c r="I442" s="99">
        <f t="shared" si="98"/>
        <v>17088.75</v>
      </c>
      <c r="J442" s="99"/>
      <c r="M442" s="102"/>
      <c r="N442" s="103"/>
      <c r="O442" s="102"/>
      <c r="P442" s="102"/>
      <c r="Q442" s="102">
        <f t="shared" si="99"/>
        <v>1571.8</v>
      </c>
      <c r="R442" s="104">
        <f t="shared" si="100"/>
        <v>59929.45</v>
      </c>
      <c r="S442" s="104"/>
      <c r="T442" s="104">
        <f t="shared" si="101"/>
        <v>59900</v>
      </c>
      <c r="U442" s="97">
        <f t="shared" si="102"/>
        <v>78590</v>
      </c>
    </row>
    <row r="443" spans="3:21" s="97" customFormat="1" ht="11" hidden="1" customHeight="1" outlineLevel="1">
      <c r="C443" s="98">
        <f t="shared" si="94"/>
        <v>78690</v>
      </c>
      <c r="D443" s="99">
        <f t="shared" si="95"/>
        <v>17121.25</v>
      </c>
      <c r="E443" s="100">
        <f t="shared" si="96"/>
        <v>0.34499999999999997</v>
      </c>
      <c r="F443" s="100">
        <f t="shared" si="97"/>
        <v>0.21757847248697421</v>
      </c>
      <c r="G443" s="101">
        <f t="shared" si="93"/>
        <v>0.16443244143208011</v>
      </c>
      <c r="H443" s="101"/>
      <c r="I443" s="99">
        <f t="shared" si="98"/>
        <v>17121.25</v>
      </c>
      <c r="J443" s="99"/>
      <c r="M443" s="102"/>
      <c r="N443" s="103"/>
      <c r="O443" s="102"/>
      <c r="P443" s="102"/>
      <c r="Q443" s="102">
        <f t="shared" si="99"/>
        <v>1573.8</v>
      </c>
      <c r="R443" s="104">
        <f t="shared" si="100"/>
        <v>59994.95</v>
      </c>
      <c r="S443" s="104"/>
      <c r="T443" s="104">
        <f t="shared" si="101"/>
        <v>60000</v>
      </c>
      <c r="U443" s="97">
        <f t="shared" si="102"/>
        <v>78690</v>
      </c>
    </row>
    <row r="444" spans="3:21" s="97" customFormat="1" ht="11" hidden="1" customHeight="1" outlineLevel="1">
      <c r="C444" s="98">
        <f t="shared" si="94"/>
        <v>78790</v>
      </c>
      <c r="D444" s="99">
        <f t="shared" si="95"/>
        <v>17153.75</v>
      </c>
      <c r="E444" s="100">
        <f t="shared" si="96"/>
        <v>0.34499999999999997</v>
      </c>
      <c r="F444" s="100">
        <f t="shared" si="97"/>
        <v>0.21771481152430511</v>
      </c>
      <c r="G444" s="101">
        <f t="shared" si="93"/>
        <v>0.16443244143208011</v>
      </c>
      <c r="H444" s="101"/>
      <c r="I444" s="99">
        <f t="shared" si="98"/>
        <v>17153.75</v>
      </c>
      <c r="J444" s="99"/>
      <c r="M444" s="102"/>
      <c r="N444" s="103"/>
      <c r="O444" s="102"/>
      <c r="P444" s="102"/>
      <c r="Q444" s="102">
        <f t="shared" si="99"/>
        <v>1575.8</v>
      </c>
      <c r="R444" s="104">
        <f t="shared" si="100"/>
        <v>60060.45</v>
      </c>
      <c r="S444" s="104"/>
      <c r="T444" s="104">
        <f t="shared" si="101"/>
        <v>60100</v>
      </c>
      <c r="U444" s="97">
        <f t="shared" si="102"/>
        <v>78790</v>
      </c>
    </row>
    <row r="445" spans="3:21" s="97" customFormat="1" ht="11" hidden="1" customHeight="1" outlineLevel="1">
      <c r="C445" s="98">
        <f t="shared" si="94"/>
        <v>78890</v>
      </c>
      <c r="D445" s="99">
        <f t="shared" si="95"/>
        <v>17186.25</v>
      </c>
      <c r="E445" s="100">
        <f t="shared" si="96"/>
        <v>0.34499999999999997</v>
      </c>
      <c r="F445" s="100">
        <f t="shared" si="97"/>
        <v>0.21785080491824058</v>
      </c>
      <c r="G445" s="101">
        <f t="shared" si="93"/>
        <v>0.16443244143208011</v>
      </c>
      <c r="H445" s="101"/>
      <c r="I445" s="99">
        <f t="shared" si="98"/>
        <v>17186.25</v>
      </c>
      <c r="J445" s="99"/>
      <c r="M445" s="102"/>
      <c r="N445" s="103"/>
      <c r="O445" s="102"/>
      <c r="P445" s="102"/>
      <c r="Q445" s="102">
        <f t="shared" si="99"/>
        <v>1577.8</v>
      </c>
      <c r="R445" s="104">
        <f t="shared" si="100"/>
        <v>60125.95</v>
      </c>
      <c r="S445" s="104"/>
      <c r="T445" s="104">
        <f t="shared" si="101"/>
        <v>60100</v>
      </c>
      <c r="U445" s="97">
        <f t="shared" si="102"/>
        <v>78890</v>
      </c>
    </row>
    <row r="446" spans="3:21" s="97" customFormat="1" ht="11" hidden="1" customHeight="1" outlineLevel="1">
      <c r="C446" s="98">
        <f t="shared" si="94"/>
        <v>78990</v>
      </c>
      <c r="D446" s="99">
        <f t="shared" si="95"/>
        <v>17218.75</v>
      </c>
      <c r="E446" s="100">
        <f t="shared" si="96"/>
        <v>0.34499999999999997</v>
      </c>
      <c r="F446" s="100">
        <f t="shared" si="97"/>
        <v>0.21798645398151664</v>
      </c>
      <c r="G446" s="101">
        <f t="shared" si="93"/>
        <v>0.16443244143208011</v>
      </c>
      <c r="H446" s="101"/>
      <c r="I446" s="99">
        <f t="shared" si="98"/>
        <v>17218.75</v>
      </c>
      <c r="J446" s="99"/>
      <c r="M446" s="102"/>
      <c r="N446" s="103"/>
      <c r="O446" s="102"/>
      <c r="P446" s="102"/>
      <c r="Q446" s="102">
        <f t="shared" si="99"/>
        <v>1579.8</v>
      </c>
      <c r="R446" s="104">
        <f t="shared" si="100"/>
        <v>60191.45</v>
      </c>
      <c r="S446" s="104"/>
      <c r="T446" s="104">
        <f t="shared" si="101"/>
        <v>60200</v>
      </c>
      <c r="U446" s="97">
        <f t="shared" si="102"/>
        <v>78990</v>
      </c>
    </row>
    <row r="447" spans="3:21" s="97" customFormat="1" ht="11" hidden="1" customHeight="1" outlineLevel="1">
      <c r="C447" s="98">
        <f t="shared" si="94"/>
        <v>79090</v>
      </c>
      <c r="D447" s="99">
        <f t="shared" si="95"/>
        <v>17251.25</v>
      </c>
      <c r="E447" s="100">
        <f t="shared" si="96"/>
        <v>0.34499999999999997</v>
      </c>
      <c r="F447" s="100">
        <f t="shared" si="97"/>
        <v>0.21812176002023012</v>
      </c>
      <c r="G447" s="101">
        <f t="shared" si="93"/>
        <v>0.16443244143208011</v>
      </c>
      <c r="H447" s="101"/>
      <c r="I447" s="99">
        <f t="shared" si="98"/>
        <v>17251.25</v>
      </c>
      <c r="J447" s="99"/>
      <c r="M447" s="102"/>
      <c r="N447" s="103"/>
      <c r="O447" s="102"/>
      <c r="P447" s="102"/>
      <c r="Q447" s="102">
        <f t="shared" si="99"/>
        <v>1581.8</v>
      </c>
      <c r="R447" s="104">
        <f t="shared" si="100"/>
        <v>60256.95</v>
      </c>
      <c r="S447" s="104"/>
      <c r="T447" s="104">
        <f t="shared" si="101"/>
        <v>60300</v>
      </c>
      <c r="U447" s="97">
        <f t="shared" si="102"/>
        <v>79090</v>
      </c>
    </row>
    <row r="448" spans="3:21" s="97" customFormat="1" ht="11" hidden="1" customHeight="1" outlineLevel="1">
      <c r="C448" s="98">
        <f t="shared" si="94"/>
        <v>79190</v>
      </c>
      <c r="D448" s="99">
        <f t="shared" si="95"/>
        <v>17283.75</v>
      </c>
      <c r="E448" s="100">
        <f t="shared" si="96"/>
        <v>0.34499999999999997</v>
      </c>
      <c r="F448" s="100">
        <f t="shared" si="97"/>
        <v>0.21825672433388055</v>
      </c>
      <c r="G448" s="101">
        <f t="shared" si="93"/>
        <v>0.16443244143208011</v>
      </c>
      <c r="H448" s="101"/>
      <c r="I448" s="99">
        <f t="shared" si="98"/>
        <v>17283.75</v>
      </c>
      <c r="J448" s="99"/>
      <c r="M448" s="102"/>
      <c r="N448" s="103"/>
      <c r="O448" s="102"/>
      <c r="P448" s="102"/>
      <c r="Q448" s="102">
        <f t="shared" si="99"/>
        <v>1583.8</v>
      </c>
      <c r="R448" s="104">
        <f t="shared" si="100"/>
        <v>60322.45</v>
      </c>
      <c r="S448" s="104"/>
      <c r="T448" s="104">
        <f t="shared" si="101"/>
        <v>60300</v>
      </c>
      <c r="U448" s="97">
        <f t="shared" si="102"/>
        <v>79190</v>
      </c>
    </row>
    <row r="449" spans="3:21" s="97" customFormat="1" ht="11" hidden="1" customHeight="1" outlineLevel="1">
      <c r="C449" s="98">
        <f t="shared" si="94"/>
        <v>79290</v>
      </c>
      <c r="D449" s="99">
        <f t="shared" si="95"/>
        <v>17316.25</v>
      </c>
      <c r="E449" s="100">
        <f t="shared" si="96"/>
        <v>0.34499999999999997</v>
      </c>
      <c r="F449" s="100">
        <f t="shared" si="97"/>
        <v>0.21839134821541178</v>
      </c>
      <c r="G449" s="101">
        <f t="shared" si="93"/>
        <v>0.16443244143208011</v>
      </c>
      <c r="H449" s="101"/>
      <c r="I449" s="99">
        <f t="shared" si="98"/>
        <v>17316.25</v>
      </c>
      <c r="J449" s="99"/>
      <c r="M449" s="102"/>
      <c r="N449" s="103"/>
      <c r="O449" s="102"/>
      <c r="P449" s="102"/>
      <c r="Q449" s="102">
        <f t="shared" si="99"/>
        <v>1585.8</v>
      </c>
      <c r="R449" s="104">
        <f t="shared" si="100"/>
        <v>60387.95</v>
      </c>
      <c r="S449" s="104"/>
      <c r="T449" s="104">
        <f t="shared" si="101"/>
        <v>60400</v>
      </c>
      <c r="U449" s="97">
        <f t="shared" si="102"/>
        <v>79290</v>
      </c>
    </row>
    <row r="450" spans="3:21" s="97" customFormat="1" ht="11" hidden="1" customHeight="1" outlineLevel="1">
      <c r="C450" s="98">
        <f t="shared" si="94"/>
        <v>79390</v>
      </c>
      <c r="D450" s="99">
        <f t="shared" si="95"/>
        <v>17348.75</v>
      </c>
      <c r="E450" s="100">
        <f t="shared" si="96"/>
        <v>0.34499999999999997</v>
      </c>
      <c r="F450" s="100">
        <f t="shared" si="97"/>
        <v>0.2185256329512533</v>
      </c>
      <c r="G450" s="101">
        <f t="shared" si="93"/>
        <v>0.16443244143208011</v>
      </c>
      <c r="H450" s="101"/>
      <c r="I450" s="99">
        <f t="shared" si="98"/>
        <v>17348.75</v>
      </c>
      <c r="J450" s="99"/>
      <c r="M450" s="102"/>
      <c r="N450" s="103"/>
      <c r="O450" s="102"/>
      <c r="P450" s="102"/>
      <c r="Q450" s="102">
        <f t="shared" si="99"/>
        <v>1587.8</v>
      </c>
      <c r="R450" s="104">
        <f t="shared" si="100"/>
        <v>60453.45</v>
      </c>
      <c r="S450" s="104"/>
      <c r="T450" s="104">
        <f t="shared" si="101"/>
        <v>60500</v>
      </c>
      <c r="U450" s="97">
        <f t="shared" si="102"/>
        <v>79390</v>
      </c>
    </row>
    <row r="451" spans="3:21" s="97" customFormat="1" ht="11" hidden="1" customHeight="1" outlineLevel="1">
      <c r="C451" s="98">
        <f t="shared" si="94"/>
        <v>79490</v>
      </c>
      <c r="D451" s="99">
        <f t="shared" si="95"/>
        <v>17381.25</v>
      </c>
      <c r="E451" s="100">
        <f t="shared" si="96"/>
        <v>0.34499999999999997</v>
      </c>
      <c r="F451" s="100">
        <f t="shared" si="97"/>
        <v>0.21865957982136117</v>
      </c>
      <c r="G451" s="101">
        <f t="shared" si="93"/>
        <v>0.16443244143208011</v>
      </c>
      <c r="H451" s="101"/>
      <c r="I451" s="99">
        <f t="shared" si="98"/>
        <v>17381.25</v>
      </c>
      <c r="J451" s="99"/>
      <c r="M451" s="102"/>
      <c r="N451" s="103"/>
      <c r="O451" s="102"/>
      <c r="P451" s="102"/>
      <c r="Q451" s="102">
        <f t="shared" si="99"/>
        <v>1589.8</v>
      </c>
      <c r="R451" s="104">
        <f t="shared" si="100"/>
        <v>60518.95</v>
      </c>
      <c r="S451" s="104"/>
      <c r="T451" s="104">
        <f t="shared" si="101"/>
        <v>60500</v>
      </c>
      <c r="U451" s="97">
        <f t="shared" si="102"/>
        <v>79490</v>
      </c>
    </row>
    <row r="452" spans="3:21" s="97" customFormat="1" ht="11" hidden="1" customHeight="1" outlineLevel="1">
      <c r="C452" s="98">
        <f t="shared" si="94"/>
        <v>79590</v>
      </c>
      <c r="D452" s="99">
        <f t="shared" si="95"/>
        <v>17413.75</v>
      </c>
      <c r="E452" s="100">
        <f t="shared" si="96"/>
        <v>0.34499999999999997</v>
      </c>
      <c r="F452" s="100">
        <f t="shared" si="97"/>
        <v>0.21879319009925871</v>
      </c>
      <c r="G452" s="101">
        <f t="shared" ref="G452:G515" si="103">G451</f>
        <v>0.16443244143208011</v>
      </c>
      <c r="H452" s="101"/>
      <c r="I452" s="99">
        <f t="shared" si="98"/>
        <v>17413.75</v>
      </c>
      <c r="J452" s="99"/>
      <c r="M452" s="102"/>
      <c r="N452" s="103"/>
      <c r="O452" s="102"/>
      <c r="P452" s="102"/>
      <c r="Q452" s="102">
        <f t="shared" si="99"/>
        <v>1591.8</v>
      </c>
      <c r="R452" s="104">
        <f t="shared" si="100"/>
        <v>60584.45</v>
      </c>
      <c r="S452" s="104"/>
      <c r="T452" s="104">
        <f t="shared" si="101"/>
        <v>60600</v>
      </c>
      <c r="U452" s="97">
        <f t="shared" si="102"/>
        <v>79590</v>
      </c>
    </row>
    <row r="453" spans="3:21" s="97" customFormat="1" ht="11" hidden="1" customHeight="1" outlineLevel="1">
      <c r="C453" s="98">
        <f t="shared" si="94"/>
        <v>79690</v>
      </c>
      <c r="D453" s="99">
        <f t="shared" si="95"/>
        <v>17446.25</v>
      </c>
      <c r="E453" s="100">
        <f t="shared" si="96"/>
        <v>0.34499999999999997</v>
      </c>
      <c r="F453" s="100">
        <f t="shared" si="97"/>
        <v>0.2189264650520768</v>
      </c>
      <c r="G453" s="101">
        <f t="shared" si="103"/>
        <v>0.16443244143208011</v>
      </c>
      <c r="H453" s="101"/>
      <c r="I453" s="99">
        <f t="shared" si="98"/>
        <v>17446.25</v>
      </c>
      <c r="J453" s="99"/>
      <c r="M453" s="102"/>
      <c r="N453" s="103"/>
      <c r="O453" s="102"/>
      <c r="P453" s="102"/>
      <c r="Q453" s="102">
        <f t="shared" si="99"/>
        <v>1593.8</v>
      </c>
      <c r="R453" s="104">
        <f t="shared" si="100"/>
        <v>60649.95</v>
      </c>
      <c r="S453" s="104"/>
      <c r="T453" s="104">
        <f t="shared" si="101"/>
        <v>60600</v>
      </c>
      <c r="U453" s="97">
        <f t="shared" si="102"/>
        <v>79690</v>
      </c>
    </row>
    <row r="454" spans="3:21" s="97" customFormat="1" ht="11" hidden="1" customHeight="1" outlineLevel="1">
      <c r="C454" s="98">
        <f t="shared" si="94"/>
        <v>79790</v>
      </c>
      <c r="D454" s="99">
        <f t="shared" si="95"/>
        <v>17478.75</v>
      </c>
      <c r="E454" s="100">
        <f t="shared" si="96"/>
        <v>0.34499999999999997</v>
      </c>
      <c r="F454" s="100">
        <f t="shared" si="97"/>
        <v>0.21905940594059406</v>
      </c>
      <c r="G454" s="101">
        <f t="shared" si="103"/>
        <v>0.16443244143208011</v>
      </c>
      <c r="H454" s="101"/>
      <c r="I454" s="99">
        <f t="shared" si="98"/>
        <v>17478.75</v>
      </c>
      <c r="J454" s="99"/>
      <c r="M454" s="102"/>
      <c r="N454" s="103"/>
      <c r="O454" s="102"/>
      <c r="P454" s="102"/>
      <c r="Q454" s="102">
        <f t="shared" si="99"/>
        <v>1595.8</v>
      </c>
      <c r="R454" s="104">
        <f t="shared" si="100"/>
        <v>60715.45</v>
      </c>
      <c r="S454" s="104"/>
      <c r="T454" s="104">
        <f t="shared" si="101"/>
        <v>60700</v>
      </c>
      <c r="U454" s="97">
        <f t="shared" si="102"/>
        <v>79790</v>
      </c>
    </row>
    <row r="455" spans="3:21" s="97" customFormat="1" ht="11" hidden="1" customHeight="1" outlineLevel="1">
      <c r="C455" s="98">
        <f t="shared" si="94"/>
        <v>79890</v>
      </c>
      <c r="D455" s="99">
        <f t="shared" si="95"/>
        <v>17511.25</v>
      </c>
      <c r="E455" s="100">
        <f t="shared" si="96"/>
        <v>0.34499999999999997</v>
      </c>
      <c r="F455" s="100">
        <f t="shared" si="97"/>
        <v>0.21919201401927652</v>
      </c>
      <c r="G455" s="101">
        <f t="shared" si="103"/>
        <v>0.16443244143208011</v>
      </c>
      <c r="H455" s="101"/>
      <c r="I455" s="99">
        <f t="shared" si="98"/>
        <v>17511.25</v>
      </c>
      <c r="J455" s="99"/>
      <c r="M455" s="102"/>
      <c r="N455" s="103"/>
      <c r="O455" s="102"/>
      <c r="P455" s="102"/>
      <c r="Q455" s="102">
        <f t="shared" si="99"/>
        <v>1597.8</v>
      </c>
      <c r="R455" s="104">
        <f t="shared" si="100"/>
        <v>60780.95</v>
      </c>
      <c r="S455" s="104"/>
      <c r="T455" s="104">
        <f t="shared" si="101"/>
        <v>60800</v>
      </c>
      <c r="U455" s="97">
        <f t="shared" si="102"/>
        <v>79890</v>
      </c>
    </row>
    <row r="456" spans="3:21" s="97" customFormat="1" ht="11" hidden="1" customHeight="1" outlineLevel="1">
      <c r="C456" s="98">
        <f t="shared" si="94"/>
        <v>79990</v>
      </c>
      <c r="D456" s="99">
        <f t="shared" si="95"/>
        <v>17543.75</v>
      </c>
      <c r="E456" s="100">
        <f t="shared" si="96"/>
        <v>0.34499999999999997</v>
      </c>
      <c r="F456" s="100">
        <f t="shared" si="97"/>
        <v>0.21932429053631705</v>
      </c>
      <c r="G456" s="101">
        <f t="shared" si="103"/>
        <v>0.16443244143208011</v>
      </c>
      <c r="H456" s="101"/>
      <c r="I456" s="99">
        <f t="shared" si="98"/>
        <v>17543.75</v>
      </c>
      <c r="J456" s="99"/>
      <c r="M456" s="102"/>
      <c r="N456" s="103"/>
      <c r="O456" s="102"/>
      <c r="P456" s="102"/>
      <c r="Q456" s="102">
        <f t="shared" si="99"/>
        <v>1599.8</v>
      </c>
      <c r="R456" s="104">
        <f t="shared" si="100"/>
        <v>60846.45</v>
      </c>
      <c r="S456" s="104"/>
      <c r="T456" s="104">
        <f t="shared" si="101"/>
        <v>60800</v>
      </c>
      <c r="U456" s="97">
        <f t="shared" si="102"/>
        <v>79990</v>
      </c>
    </row>
    <row r="457" spans="3:21" s="97" customFormat="1" ht="11" hidden="1" customHeight="1" outlineLevel="1">
      <c r="C457" s="98">
        <f t="shared" si="94"/>
        <v>80090</v>
      </c>
      <c r="D457" s="99">
        <f t="shared" si="95"/>
        <v>17576.25</v>
      </c>
      <c r="E457" s="100">
        <f t="shared" si="96"/>
        <v>0.34499999999999997</v>
      </c>
      <c r="F457" s="100">
        <f t="shared" si="97"/>
        <v>0.21945623673367462</v>
      </c>
      <c r="G457" s="101">
        <f t="shared" si="103"/>
        <v>0.16443244143208011</v>
      </c>
      <c r="H457" s="101"/>
      <c r="I457" s="99">
        <f t="shared" si="98"/>
        <v>17576.25</v>
      </c>
      <c r="J457" s="99"/>
      <c r="M457" s="102"/>
      <c r="N457" s="103"/>
      <c r="O457" s="102"/>
      <c r="P457" s="102"/>
      <c r="Q457" s="102">
        <f t="shared" si="99"/>
        <v>1601.8</v>
      </c>
      <c r="R457" s="104">
        <f t="shared" si="100"/>
        <v>60911.95</v>
      </c>
      <c r="S457" s="104"/>
      <c r="T457" s="104">
        <f t="shared" si="101"/>
        <v>60900</v>
      </c>
      <c r="U457" s="97">
        <f t="shared" si="102"/>
        <v>80090</v>
      </c>
    </row>
    <row r="458" spans="3:21" s="97" customFormat="1" ht="11" hidden="1" customHeight="1" outlineLevel="1">
      <c r="C458" s="98">
        <f t="shared" si="94"/>
        <v>80190</v>
      </c>
      <c r="D458" s="99">
        <f t="shared" si="95"/>
        <v>17608.75</v>
      </c>
      <c r="E458" s="100">
        <f t="shared" si="96"/>
        <v>0.34499999999999997</v>
      </c>
      <c r="F458" s="100">
        <f t="shared" si="97"/>
        <v>0.2195878538471131</v>
      </c>
      <c r="G458" s="101">
        <f t="shared" si="103"/>
        <v>0.16443244143208011</v>
      </c>
      <c r="H458" s="101"/>
      <c r="I458" s="99">
        <f t="shared" si="98"/>
        <v>17608.75</v>
      </c>
      <c r="J458" s="99"/>
      <c r="M458" s="102"/>
      <c r="N458" s="103"/>
      <c r="O458" s="102"/>
      <c r="P458" s="102"/>
      <c r="Q458" s="102">
        <f t="shared" si="99"/>
        <v>1603.8</v>
      </c>
      <c r="R458" s="104">
        <f t="shared" si="100"/>
        <v>60977.45</v>
      </c>
      <c r="S458" s="104"/>
      <c r="T458" s="104">
        <f t="shared" si="101"/>
        <v>61000</v>
      </c>
      <c r="U458" s="97">
        <f t="shared" si="102"/>
        <v>80190</v>
      </c>
    </row>
    <row r="459" spans="3:21" s="97" customFormat="1" ht="11" hidden="1" customHeight="1" outlineLevel="1">
      <c r="C459" s="98">
        <f t="shared" si="94"/>
        <v>80290</v>
      </c>
      <c r="D459" s="99">
        <f t="shared" si="95"/>
        <v>17641.25</v>
      </c>
      <c r="E459" s="100">
        <f t="shared" si="96"/>
        <v>0.34499999999999997</v>
      </c>
      <c r="F459" s="100">
        <f t="shared" si="97"/>
        <v>0.21971914310623988</v>
      </c>
      <c r="G459" s="101">
        <f t="shared" si="103"/>
        <v>0.16443244143208011</v>
      </c>
      <c r="H459" s="101"/>
      <c r="I459" s="99">
        <f t="shared" si="98"/>
        <v>17641.25</v>
      </c>
      <c r="J459" s="99"/>
      <c r="M459" s="102"/>
      <c r="N459" s="103"/>
      <c r="O459" s="102"/>
      <c r="P459" s="102"/>
      <c r="Q459" s="102">
        <f t="shared" si="99"/>
        <v>1605.8</v>
      </c>
      <c r="R459" s="104">
        <f t="shared" si="100"/>
        <v>61042.95</v>
      </c>
      <c r="S459" s="104"/>
      <c r="T459" s="104">
        <f t="shared" si="101"/>
        <v>61000</v>
      </c>
      <c r="U459" s="97">
        <f t="shared" si="102"/>
        <v>80290</v>
      </c>
    </row>
    <row r="460" spans="3:21" s="97" customFormat="1" ht="11" hidden="1" customHeight="1" outlineLevel="1">
      <c r="C460" s="98">
        <f t="shared" si="94"/>
        <v>80390</v>
      </c>
      <c r="D460" s="99">
        <f t="shared" si="95"/>
        <v>17673.75</v>
      </c>
      <c r="E460" s="100">
        <f t="shared" si="96"/>
        <v>0.34499999999999997</v>
      </c>
      <c r="F460" s="100">
        <f t="shared" si="97"/>
        <v>0.21985010573454411</v>
      </c>
      <c r="G460" s="101">
        <f t="shared" si="103"/>
        <v>0.16443244143208011</v>
      </c>
      <c r="H460" s="101"/>
      <c r="I460" s="99">
        <f t="shared" si="98"/>
        <v>17673.75</v>
      </c>
      <c r="J460" s="99"/>
      <c r="M460" s="102"/>
      <c r="N460" s="103"/>
      <c r="O460" s="102"/>
      <c r="P460" s="102"/>
      <c r="Q460" s="102">
        <f t="shared" si="99"/>
        <v>1607.8</v>
      </c>
      <c r="R460" s="104">
        <f t="shared" si="100"/>
        <v>61108.45</v>
      </c>
      <c r="S460" s="104"/>
      <c r="T460" s="104">
        <f t="shared" si="101"/>
        <v>61100</v>
      </c>
      <c r="U460" s="97">
        <f t="shared" si="102"/>
        <v>80390</v>
      </c>
    </row>
    <row r="461" spans="3:21" s="97" customFormat="1" ht="11" hidden="1" customHeight="1" outlineLevel="1">
      <c r="C461" s="98">
        <f t="shared" si="94"/>
        <v>80490</v>
      </c>
      <c r="D461" s="99">
        <f t="shared" si="95"/>
        <v>17706.25</v>
      </c>
      <c r="E461" s="100">
        <f t="shared" si="96"/>
        <v>0.34499999999999997</v>
      </c>
      <c r="F461" s="100">
        <f t="shared" si="97"/>
        <v>0.2199807429494347</v>
      </c>
      <c r="G461" s="101">
        <f t="shared" si="103"/>
        <v>0.16443244143208011</v>
      </c>
      <c r="H461" s="101"/>
      <c r="I461" s="99">
        <f t="shared" si="98"/>
        <v>17706.25</v>
      </c>
      <c r="J461" s="99"/>
      <c r="M461" s="102"/>
      <c r="N461" s="103"/>
      <c r="O461" s="102"/>
      <c r="P461" s="102"/>
      <c r="Q461" s="102">
        <f t="shared" si="99"/>
        <v>1609.8</v>
      </c>
      <c r="R461" s="104">
        <f t="shared" si="100"/>
        <v>61173.95</v>
      </c>
      <c r="S461" s="104"/>
      <c r="T461" s="104">
        <f t="shared" si="101"/>
        <v>61200</v>
      </c>
      <c r="U461" s="97">
        <f t="shared" si="102"/>
        <v>80490</v>
      </c>
    </row>
    <row r="462" spans="3:21" s="97" customFormat="1" ht="11" hidden="1" customHeight="1" outlineLevel="1">
      <c r="C462" s="98">
        <f t="shared" si="94"/>
        <v>80590</v>
      </c>
      <c r="D462" s="99">
        <f t="shared" si="95"/>
        <v>17738.75</v>
      </c>
      <c r="E462" s="100">
        <f t="shared" si="96"/>
        <v>0.34499999999999997</v>
      </c>
      <c r="F462" s="100">
        <f t="shared" si="97"/>
        <v>0.2201110559622782</v>
      </c>
      <c r="G462" s="101">
        <f t="shared" si="103"/>
        <v>0.16443244143208011</v>
      </c>
      <c r="H462" s="101"/>
      <c r="I462" s="99">
        <f t="shared" si="98"/>
        <v>17738.75</v>
      </c>
      <c r="J462" s="99"/>
      <c r="M462" s="102"/>
      <c r="N462" s="103"/>
      <c r="O462" s="102"/>
      <c r="P462" s="102"/>
      <c r="Q462" s="102">
        <f t="shared" si="99"/>
        <v>1611.8</v>
      </c>
      <c r="R462" s="104">
        <f t="shared" si="100"/>
        <v>61239.45</v>
      </c>
      <c r="S462" s="104"/>
      <c r="T462" s="104">
        <f t="shared" si="101"/>
        <v>61200</v>
      </c>
      <c r="U462" s="97">
        <f t="shared" si="102"/>
        <v>80590</v>
      </c>
    </row>
    <row r="463" spans="3:21" s="97" customFormat="1" ht="11" hidden="1" customHeight="1" outlineLevel="1">
      <c r="C463" s="98">
        <f t="shared" si="94"/>
        <v>80690</v>
      </c>
      <c r="D463" s="99">
        <f t="shared" si="95"/>
        <v>17771.25</v>
      </c>
      <c r="E463" s="100">
        <f t="shared" si="96"/>
        <v>0.34499999999999997</v>
      </c>
      <c r="F463" s="100">
        <f t="shared" si="97"/>
        <v>0.220241045978436</v>
      </c>
      <c r="G463" s="101">
        <f t="shared" si="103"/>
        <v>0.16443244143208011</v>
      </c>
      <c r="H463" s="101"/>
      <c r="I463" s="99">
        <f t="shared" si="98"/>
        <v>17771.25</v>
      </c>
      <c r="J463" s="99"/>
      <c r="M463" s="102"/>
      <c r="N463" s="103"/>
      <c r="O463" s="102"/>
      <c r="P463" s="102"/>
      <c r="Q463" s="102">
        <f t="shared" si="99"/>
        <v>1613.8</v>
      </c>
      <c r="R463" s="104">
        <f t="shared" si="100"/>
        <v>61304.95</v>
      </c>
      <c r="S463" s="104"/>
      <c r="T463" s="104">
        <f t="shared" si="101"/>
        <v>61300</v>
      </c>
      <c r="U463" s="97">
        <f t="shared" si="102"/>
        <v>80690</v>
      </c>
    </row>
    <row r="464" spans="3:21" s="97" customFormat="1" ht="11" hidden="1" customHeight="1" outlineLevel="1">
      <c r="C464" s="98">
        <f t="shared" si="94"/>
        <v>80790</v>
      </c>
      <c r="D464" s="99">
        <f t="shared" si="95"/>
        <v>17803.75</v>
      </c>
      <c r="E464" s="100">
        <f t="shared" si="96"/>
        <v>0.34499999999999997</v>
      </c>
      <c r="F464" s="100">
        <f t="shared" si="97"/>
        <v>0.22037071419730164</v>
      </c>
      <c r="G464" s="101">
        <f t="shared" si="103"/>
        <v>0.16443244143208011</v>
      </c>
      <c r="H464" s="101"/>
      <c r="I464" s="99">
        <f t="shared" si="98"/>
        <v>17803.75</v>
      </c>
      <c r="J464" s="99"/>
      <c r="M464" s="102"/>
      <c r="N464" s="103"/>
      <c r="O464" s="102"/>
      <c r="P464" s="102"/>
      <c r="Q464" s="102">
        <f t="shared" si="99"/>
        <v>1615.8</v>
      </c>
      <c r="R464" s="104">
        <f t="shared" si="100"/>
        <v>61370.45</v>
      </c>
      <c r="S464" s="104"/>
      <c r="T464" s="104">
        <f t="shared" si="101"/>
        <v>61400</v>
      </c>
      <c r="U464" s="97">
        <f t="shared" si="102"/>
        <v>80790</v>
      </c>
    </row>
    <row r="465" spans="3:21" s="97" customFormat="1" ht="11" hidden="1" customHeight="1" outlineLevel="1">
      <c r="C465" s="98">
        <f t="shared" si="94"/>
        <v>80890</v>
      </c>
      <c r="D465" s="99">
        <f t="shared" si="95"/>
        <v>17836.25</v>
      </c>
      <c r="E465" s="100">
        <f t="shared" si="96"/>
        <v>0.34499999999999997</v>
      </c>
      <c r="F465" s="100">
        <f t="shared" si="97"/>
        <v>0.22050006181233775</v>
      </c>
      <c r="G465" s="101">
        <f t="shared" si="103"/>
        <v>0.16443244143208011</v>
      </c>
      <c r="H465" s="101"/>
      <c r="I465" s="99">
        <f t="shared" si="98"/>
        <v>17836.25</v>
      </c>
      <c r="J465" s="99"/>
      <c r="M465" s="102"/>
      <c r="N465" s="103"/>
      <c r="O465" s="102"/>
      <c r="P465" s="102"/>
      <c r="Q465" s="102">
        <f t="shared" si="99"/>
        <v>1617.8</v>
      </c>
      <c r="R465" s="104">
        <f t="shared" si="100"/>
        <v>61435.95</v>
      </c>
      <c r="S465" s="104"/>
      <c r="T465" s="104">
        <f t="shared" si="101"/>
        <v>61400</v>
      </c>
      <c r="U465" s="97">
        <f t="shared" si="102"/>
        <v>80890</v>
      </c>
    </row>
    <row r="466" spans="3:21" s="97" customFormat="1" ht="11" hidden="1" customHeight="1" outlineLevel="1">
      <c r="C466" s="98">
        <f t="shared" si="94"/>
        <v>80990</v>
      </c>
      <c r="D466" s="99">
        <f t="shared" si="95"/>
        <v>17868.75</v>
      </c>
      <c r="E466" s="100">
        <f t="shared" si="96"/>
        <v>0.34499999999999997</v>
      </c>
      <c r="F466" s="100">
        <f t="shared" si="97"/>
        <v>0.22062909001111247</v>
      </c>
      <c r="G466" s="101">
        <f t="shared" si="103"/>
        <v>0.16443244143208011</v>
      </c>
      <c r="H466" s="101"/>
      <c r="I466" s="99">
        <f t="shared" si="98"/>
        <v>17868.75</v>
      </c>
      <c r="J466" s="99"/>
      <c r="M466" s="102"/>
      <c r="N466" s="103"/>
      <c r="O466" s="102"/>
      <c r="P466" s="102"/>
      <c r="Q466" s="102">
        <f t="shared" si="99"/>
        <v>1619.8</v>
      </c>
      <c r="R466" s="104">
        <f t="shared" si="100"/>
        <v>61501.45</v>
      </c>
      <c r="S466" s="104"/>
      <c r="T466" s="104">
        <f t="shared" si="101"/>
        <v>61500</v>
      </c>
      <c r="U466" s="97">
        <f t="shared" si="102"/>
        <v>80990</v>
      </c>
    </row>
    <row r="467" spans="3:21" s="97" customFormat="1" ht="11" hidden="1" customHeight="1" outlineLevel="1">
      <c r="C467" s="98">
        <f t="shared" si="94"/>
        <v>81090</v>
      </c>
      <c r="D467" s="99">
        <f t="shared" si="95"/>
        <v>17901.25</v>
      </c>
      <c r="E467" s="100">
        <f t="shared" si="96"/>
        <v>0.34499999999999997</v>
      </c>
      <c r="F467" s="100">
        <f t="shared" si="97"/>
        <v>0.22075779997533604</v>
      </c>
      <c r="G467" s="101">
        <f t="shared" si="103"/>
        <v>0.16443244143208011</v>
      </c>
      <c r="H467" s="101"/>
      <c r="I467" s="99">
        <f t="shared" si="98"/>
        <v>17901.25</v>
      </c>
      <c r="J467" s="99"/>
      <c r="M467" s="102"/>
      <c r="N467" s="103"/>
      <c r="O467" s="102"/>
      <c r="P467" s="102"/>
      <c r="Q467" s="102">
        <f t="shared" si="99"/>
        <v>1621.8</v>
      </c>
      <c r="R467" s="104">
        <f t="shared" si="100"/>
        <v>61566.95</v>
      </c>
      <c r="S467" s="104"/>
      <c r="T467" s="104">
        <f t="shared" si="101"/>
        <v>61600</v>
      </c>
      <c r="U467" s="97">
        <f t="shared" si="102"/>
        <v>81090</v>
      </c>
    </row>
    <row r="468" spans="3:21" s="97" customFormat="1" ht="11" hidden="1" customHeight="1" outlineLevel="1">
      <c r="C468" s="98">
        <f t="shared" si="94"/>
        <v>81190</v>
      </c>
      <c r="D468" s="99">
        <f t="shared" si="95"/>
        <v>17933.75</v>
      </c>
      <c r="E468" s="100">
        <f t="shared" si="96"/>
        <v>0.34499999999999997</v>
      </c>
      <c r="F468" s="100">
        <f t="shared" si="97"/>
        <v>0.22088619288089667</v>
      </c>
      <c r="G468" s="101">
        <f t="shared" si="103"/>
        <v>0.16443244143208011</v>
      </c>
      <c r="H468" s="101"/>
      <c r="I468" s="99">
        <f t="shared" si="98"/>
        <v>17933.75</v>
      </c>
      <c r="J468" s="99"/>
      <c r="M468" s="102"/>
      <c r="N468" s="103"/>
      <c r="O468" s="102"/>
      <c r="P468" s="102"/>
      <c r="Q468" s="102">
        <f t="shared" si="99"/>
        <v>1623.8</v>
      </c>
      <c r="R468" s="104">
        <f t="shared" si="100"/>
        <v>61632.45</v>
      </c>
      <c r="S468" s="104"/>
      <c r="T468" s="104">
        <f t="shared" si="101"/>
        <v>61600</v>
      </c>
      <c r="U468" s="97">
        <f t="shared" si="102"/>
        <v>81190</v>
      </c>
    </row>
    <row r="469" spans="3:21" s="97" customFormat="1" ht="11" hidden="1" customHeight="1" outlineLevel="1">
      <c r="C469" s="98">
        <f t="shared" si="94"/>
        <v>81290</v>
      </c>
      <c r="D469" s="99">
        <f t="shared" si="95"/>
        <v>17966.25</v>
      </c>
      <c r="E469" s="100">
        <f t="shared" si="96"/>
        <v>0.34499999999999997</v>
      </c>
      <c r="F469" s="100">
        <f t="shared" si="97"/>
        <v>0.22101426989789641</v>
      </c>
      <c r="G469" s="101">
        <f t="shared" si="103"/>
        <v>0.16443244143208011</v>
      </c>
      <c r="H469" s="101"/>
      <c r="I469" s="99">
        <f t="shared" si="98"/>
        <v>17966.25</v>
      </c>
      <c r="J469" s="99"/>
      <c r="M469" s="102"/>
      <c r="N469" s="103"/>
      <c r="O469" s="102"/>
      <c r="P469" s="102"/>
      <c r="Q469" s="102">
        <f t="shared" si="99"/>
        <v>1625.8</v>
      </c>
      <c r="R469" s="104">
        <f t="shared" si="100"/>
        <v>61697.95</v>
      </c>
      <c r="S469" s="104"/>
      <c r="T469" s="104">
        <f t="shared" si="101"/>
        <v>61700</v>
      </c>
      <c r="U469" s="97">
        <f t="shared" si="102"/>
        <v>81290</v>
      </c>
    </row>
    <row r="470" spans="3:21" s="97" customFormat="1" ht="11" hidden="1" customHeight="1" outlineLevel="1">
      <c r="C470" s="98">
        <f t="shared" si="94"/>
        <v>81390</v>
      </c>
      <c r="D470" s="99">
        <f t="shared" si="95"/>
        <v>17998.75</v>
      </c>
      <c r="E470" s="100">
        <f t="shared" si="96"/>
        <v>0.34499999999999997</v>
      </c>
      <c r="F470" s="100">
        <f t="shared" si="97"/>
        <v>0.22114203219068682</v>
      </c>
      <c r="G470" s="101">
        <f t="shared" si="103"/>
        <v>0.16443244143208011</v>
      </c>
      <c r="H470" s="101"/>
      <c r="I470" s="99">
        <f t="shared" si="98"/>
        <v>17998.75</v>
      </c>
      <c r="J470" s="99"/>
      <c r="M470" s="102"/>
      <c r="N470" s="103"/>
      <c r="O470" s="102"/>
      <c r="P470" s="102"/>
      <c r="Q470" s="102">
        <f t="shared" si="99"/>
        <v>1627.8</v>
      </c>
      <c r="R470" s="104">
        <f t="shared" si="100"/>
        <v>61763.45</v>
      </c>
      <c r="S470" s="104"/>
      <c r="T470" s="104">
        <f t="shared" si="101"/>
        <v>61800</v>
      </c>
      <c r="U470" s="97">
        <f t="shared" si="102"/>
        <v>81390</v>
      </c>
    </row>
    <row r="471" spans="3:21" s="97" customFormat="1" ht="11" hidden="1" customHeight="1" outlineLevel="1">
      <c r="C471" s="98">
        <f t="shared" si="94"/>
        <v>81490</v>
      </c>
      <c r="D471" s="99">
        <f t="shared" si="95"/>
        <v>18031.25</v>
      </c>
      <c r="E471" s="100">
        <f t="shared" si="96"/>
        <v>0.34499999999999997</v>
      </c>
      <c r="F471" s="100">
        <f t="shared" si="97"/>
        <v>0.22126948091790405</v>
      </c>
      <c r="G471" s="101">
        <f t="shared" si="103"/>
        <v>0.16443244143208011</v>
      </c>
      <c r="H471" s="101"/>
      <c r="I471" s="99">
        <f t="shared" si="98"/>
        <v>18031.25</v>
      </c>
      <c r="J471" s="99"/>
      <c r="M471" s="102"/>
      <c r="N471" s="103"/>
      <c r="O471" s="102"/>
      <c r="P471" s="102"/>
      <c r="Q471" s="102">
        <f t="shared" si="99"/>
        <v>1629.8</v>
      </c>
      <c r="R471" s="104">
        <f t="shared" si="100"/>
        <v>61828.95</v>
      </c>
      <c r="S471" s="104"/>
      <c r="T471" s="104">
        <f t="shared" si="101"/>
        <v>61800</v>
      </c>
      <c r="U471" s="97">
        <f t="shared" si="102"/>
        <v>81490</v>
      </c>
    </row>
    <row r="472" spans="3:21" s="97" customFormat="1" ht="11" hidden="1" customHeight="1" outlineLevel="1">
      <c r="C472" s="98">
        <f t="shared" si="94"/>
        <v>81590</v>
      </c>
      <c r="D472" s="99">
        <f t="shared" si="95"/>
        <v>18063.75</v>
      </c>
      <c r="E472" s="100">
        <f t="shared" si="96"/>
        <v>0.34499999999999997</v>
      </c>
      <c r="F472" s="100">
        <f t="shared" si="97"/>
        <v>0.22139661723250398</v>
      </c>
      <c r="G472" s="101">
        <f t="shared" si="103"/>
        <v>0.16443244143208011</v>
      </c>
      <c r="H472" s="101"/>
      <c r="I472" s="99">
        <f t="shared" si="98"/>
        <v>18063.75</v>
      </c>
      <c r="J472" s="99"/>
      <c r="M472" s="102"/>
      <c r="N472" s="103"/>
      <c r="O472" s="102"/>
      <c r="P472" s="102"/>
      <c r="Q472" s="102">
        <f t="shared" si="99"/>
        <v>1631.8</v>
      </c>
      <c r="R472" s="104">
        <f t="shared" si="100"/>
        <v>61894.45</v>
      </c>
      <c r="S472" s="104"/>
      <c r="T472" s="104">
        <f t="shared" si="101"/>
        <v>61900</v>
      </c>
      <c r="U472" s="97">
        <f t="shared" si="102"/>
        <v>81590</v>
      </c>
    </row>
    <row r="473" spans="3:21" s="97" customFormat="1" ht="11" hidden="1" customHeight="1" outlineLevel="1">
      <c r="C473" s="98">
        <f t="shared" si="94"/>
        <v>81690</v>
      </c>
      <c r="D473" s="99">
        <f t="shared" si="95"/>
        <v>18096.25</v>
      </c>
      <c r="E473" s="100">
        <f t="shared" si="96"/>
        <v>0.34499999999999997</v>
      </c>
      <c r="F473" s="100">
        <f t="shared" si="97"/>
        <v>0.22152344228179704</v>
      </c>
      <c r="G473" s="101">
        <f t="shared" si="103"/>
        <v>0.16443244143208011</v>
      </c>
      <c r="H473" s="101"/>
      <c r="I473" s="99">
        <f t="shared" si="98"/>
        <v>18096.25</v>
      </c>
      <c r="J473" s="99"/>
      <c r="M473" s="102"/>
      <c r="N473" s="103"/>
      <c r="O473" s="102"/>
      <c r="P473" s="102"/>
      <c r="Q473" s="102">
        <f t="shared" si="99"/>
        <v>1633.8</v>
      </c>
      <c r="R473" s="104">
        <f t="shared" si="100"/>
        <v>61959.95</v>
      </c>
      <c r="S473" s="104"/>
      <c r="T473" s="104">
        <f t="shared" si="101"/>
        <v>62000</v>
      </c>
      <c r="U473" s="97">
        <f t="shared" si="102"/>
        <v>81690</v>
      </c>
    </row>
    <row r="474" spans="3:21" s="97" customFormat="1" ht="11" hidden="1" customHeight="1" outlineLevel="1">
      <c r="C474" s="98">
        <f t="shared" si="94"/>
        <v>81790</v>
      </c>
      <c r="D474" s="99">
        <f t="shared" si="95"/>
        <v>18128.75</v>
      </c>
      <c r="E474" s="100">
        <f t="shared" si="96"/>
        <v>0.34499999999999997</v>
      </c>
      <c r="F474" s="100">
        <f t="shared" si="97"/>
        <v>0.22164995720748257</v>
      </c>
      <c r="G474" s="101">
        <f t="shared" si="103"/>
        <v>0.16443244143208011</v>
      </c>
      <c r="H474" s="101"/>
      <c r="I474" s="99">
        <f t="shared" si="98"/>
        <v>18128.75</v>
      </c>
      <c r="J474" s="99"/>
      <c r="M474" s="102"/>
      <c r="N474" s="103"/>
      <c r="O474" s="102"/>
      <c r="P474" s="102"/>
      <c r="Q474" s="102">
        <f t="shared" si="99"/>
        <v>1635.8</v>
      </c>
      <c r="R474" s="104">
        <f t="shared" si="100"/>
        <v>62025.45</v>
      </c>
      <c r="S474" s="104"/>
      <c r="T474" s="104">
        <f t="shared" si="101"/>
        <v>62000</v>
      </c>
      <c r="U474" s="97">
        <f t="shared" si="102"/>
        <v>81790</v>
      </c>
    </row>
    <row r="475" spans="3:21" s="97" customFormat="1" ht="11" hidden="1" customHeight="1" outlineLevel="1">
      <c r="C475" s="98">
        <f t="shared" si="94"/>
        <v>81890</v>
      </c>
      <c r="D475" s="99">
        <f t="shared" si="95"/>
        <v>18161.25</v>
      </c>
      <c r="E475" s="100">
        <f t="shared" si="96"/>
        <v>0.34499999999999997</v>
      </c>
      <c r="F475" s="100">
        <f t="shared" si="97"/>
        <v>0.22177616314568324</v>
      </c>
      <c r="G475" s="101">
        <f t="shared" si="103"/>
        <v>0.16443244143208011</v>
      </c>
      <c r="H475" s="101"/>
      <c r="I475" s="99">
        <f t="shared" si="98"/>
        <v>18161.25</v>
      </c>
      <c r="J475" s="99"/>
      <c r="M475" s="102"/>
      <c r="N475" s="103"/>
      <c r="O475" s="102"/>
      <c r="P475" s="102"/>
      <c r="Q475" s="102">
        <f t="shared" si="99"/>
        <v>1637.8</v>
      </c>
      <c r="R475" s="104">
        <f t="shared" si="100"/>
        <v>62090.95</v>
      </c>
      <c r="S475" s="104"/>
      <c r="T475" s="104">
        <f t="shared" si="101"/>
        <v>62100</v>
      </c>
      <c r="U475" s="97">
        <f t="shared" si="102"/>
        <v>81890</v>
      </c>
    </row>
    <row r="476" spans="3:21" s="97" customFormat="1" ht="11" hidden="1" customHeight="1" outlineLevel="1">
      <c r="C476" s="98">
        <f t="shared" si="94"/>
        <v>81990</v>
      </c>
      <c r="D476" s="99">
        <f t="shared" si="95"/>
        <v>18193.75</v>
      </c>
      <c r="E476" s="100">
        <f t="shared" si="96"/>
        <v>0.34499999999999997</v>
      </c>
      <c r="F476" s="100">
        <f t="shared" si="97"/>
        <v>0.22190206122697889</v>
      </c>
      <c r="G476" s="101">
        <f t="shared" si="103"/>
        <v>0.16443244143208011</v>
      </c>
      <c r="H476" s="101"/>
      <c r="I476" s="99">
        <f t="shared" si="98"/>
        <v>18193.75</v>
      </c>
      <c r="J476" s="99"/>
      <c r="M476" s="102"/>
      <c r="N476" s="103"/>
      <c r="O476" s="102"/>
      <c r="P476" s="102"/>
      <c r="Q476" s="102">
        <f t="shared" si="99"/>
        <v>1639.8</v>
      </c>
      <c r="R476" s="104">
        <f t="shared" si="100"/>
        <v>62156.45</v>
      </c>
      <c r="S476" s="104"/>
      <c r="T476" s="104">
        <f t="shared" si="101"/>
        <v>62200</v>
      </c>
      <c r="U476" s="97">
        <f t="shared" si="102"/>
        <v>81990</v>
      </c>
    </row>
    <row r="477" spans="3:21" s="97" customFormat="1" ht="11" hidden="1" customHeight="1" outlineLevel="1">
      <c r="C477" s="98">
        <f t="shared" si="94"/>
        <v>82090</v>
      </c>
      <c r="D477" s="99">
        <f t="shared" si="95"/>
        <v>18226.25</v>
      </c>
      <c r="E477" s="100">
        <f t="shared" si="96"/>
        <v>0.34499999999999997</v>
      </c>
      <c r="F477" s="100">
        <f t="shared" si="97"/>
        <v>0.2220276525764405</v>
      </c>
      <c r="G477" s="101">
        <f t="shared" si="103"/>
        <v>0.16443244143208011</v>
      </c>
      <c r="H477" s="101"/>
      <c r="I477" s="99">
        <f t="shared" si="98"/>
        <v>18226.25</v>
      </c>
      <c r="J477" s="99"/>
      <c r="M477" s="102"/>
      <c r="N477" s="103"/>
      <c r="O477" s="102"/>
      <c r="P477" s="102"/>
      <c r="Q477" s="102">
        <f t="shared" si="99"/>
        <v>1641.8</v>
      </c>
      <c r="R477" s="104">
        <f t="shared" si="100"/>
        <v>62221.95</v>
      </c>
      <c r="S477" s="104"/>
      <c r="T477" s="104">
        <f t="shared" si="101"/>
        <v>62200</v>
      </c>
      <c r="U477" s="97">
        <f t="shared" si="102"/>
        <v>82090</v>
      </c>
    </row>
    <row r="478" spans="3:21" s="97" customFormat="1" ht="11" hidden="1" customHeight="1" outlineLevel="1">
      <c r="C478" s="98">
        <f t="shared" si="94"/>
        <v>82190</v>
      </c>
      <c r="D478" s="99">
        <f t="shared" si="95"/>
        <v>18258.75</v>
      </c>
      <c r="E478" s="100">
        <f t="shared" si="96"/>
        <v>0.34499999999999997</v>
      </c>
      <c r="F478" s="100">
        <f t="shared" si="97"/>
        <v>0.22215293831366345</v>
      </c>
      <c r="G478" s="101">
        <f t="shared" si="103"/>
        <v>0.16443244143208011</v>
      </c>
      <c r="H478" s="101"/>
      <c r="I478" s="99">
        <f t="shared" si="98"/>
        <v>18258.75</v>
      </c>
      <c r="J478" s="99"/>
      <c r="M478" s="102"/>
      <c r="N478" s="103"/>
      <c r="O478" s="102"/>
      <c r="P478" s="102"/>
      <c r="Q478" s="102">
        <f t="shared" si="99"/>
        <v>1643.8</v>
      </c>
      <c r="R478" s="104">
        <f t="shared" si="100"/>
        <v>62287.45</v>
      </c>
      <c r="S478" s="104"/>
      <c r="T478" s="104">
        <f t="shared" si="101"/>
        <v>62300</v>
      </c>
      <c r="U478" s="97">
        <f t="shared" si="102"/>
        <v>82190</v>
      </c>
    </row>
    <row r="479" spans="3:21" s="97" customFormat="1" ht="11" hidden="1" customHeight="1" outlineLevel="1">
      <c r="C479" s="98">
        <f t="shared" si="94"/>
        <v>82290</v>
      </c>
      <c r="D479" s="99">
        <f t="shared" si="95"/>
        <v>18291.25</v>
      </c>
      <c r="E479" s="100">
        <f t="shared" si="96"/>
        <v>0.34499999999999997</v>
      </c>
      <c r="F479" s="100">
        <f t="shared" si="97"/>
        <v>0.22227791955280107</v>
      </c>
      <c r="G479" s="101">
        <f t="shared" si="103"/>
        <v>0.16443244143208011</v>
      </c>
      <c r="H479" s="101"/>
      <c r="I479" s="99">
        <f t="shared" si="98"/>
        <v>18291.25</v>
      </c>
      <c r="J479" s="99"/>
      <c r="M479" s="102"/>
      <c r="N479" s="103"/>
      <c r="O479" s="102"/>
      <c r="P479" s="102"/>
      <c r="Q479" s="102">
        <f t="shared" si="99"/>
        <v>1645.8</v>
      </c>
      <c r="R479" s="104">
        <f t="shared" si="100"/>
        <v>62352.95</v>
      </c>
      <c r="S479" s="104"/>
      <c r="T479" s="104">
        <f t="shared" si="101"/>
        <v>62400</v>
      </c>
      <c r="U479" s="97">
        <f t="shared" si="102"/>
        <v>82290</v>
      </c>
    </row>
    <row r="480" spans="3:21" s="97" customFormat="1" ht="11" hidden="1" customHeight="1" outlineLevel="1">
      <c r="C480" s="98">
        <f t="shared" si="94"/>
        <v>82390</v>
      </c>
      <c r="D480" s="99">
        <f t="shared" si="95"/>
        <v>18323.75</v>
      </c>
      <c r="E480" s="100">
        <f t="shared" si="96"/>
        <v>0.34499999999999997</v>
      </c>
      <c r="F480" s="100">
        <f t="shared" si="97"/>
        <v>0.22240259740259741</v>
      </c>
      <c r="G480" s="101">
        <f t="shared" si="103"/>
        <v>0.16443244143208011</v>
      </c>
      <c r="H480" s="101"/>
      <c r="I480" s="99">
        <f t="shared" si="98"/>
        <v>18323.75</v>
      </c>
      <c r="J480" s="99"/>
      <c r="M480" s="102"/>
      <c r="N480" s="103"/>
      <c r="O480" s="102"/>
      <c r="P480" s="102"/>
      <c r="Q480" s="102">
        <f t="shared" si="99"/>
        <v>1647.8</v>
      </c>
      <c r="R480" s="104">
        <f t="shared" si="100"/>
        <v>62418.45</v>
      </c>
      <c r="S480" s="104"/>
      <c r="T480" s="104">
        <f t="shared" si="101"/>
        <v>62400</v>
      </c>
      <c r="U480" s="97">
        <f t="shared" si="102"/>
        <v>82390</v>
      </c>
    </row>
    <row r="481" spans="3:21" s="97" customFormat="1" ht="11" hidden="1" customHeight="1" outlineLevel="1">
      <c r="C481" s="98">
        <f t="shared" si="94"/>
        <v>82490</v>
      </c>
      <c r="D481" s="99">
        <f t="shared" si="95"/>
        <v>18356.25</v>
      </c>
      <c r="E481" s="100">
        <f t="shared" si="96"/>
        <v>0.34499999999999997</v>
      </c>
      <c r="F481" s="100">
        <f t="shared" si="97"/>
        <v>0.22252697296642018</v>
      </c>
      <c r="G481" s="101">
        <f t="shared" si="103"/>
        <v>0.16443244143208011</v>
      </c>
      <c r="H481" s="101"/>
      <c r="I481" s="99">
        <f t="shared" si="98"/>
        <v>18356.25</v>
      </c>
      <c r="J481" s="99"/>
      <c r="M481" s="102"/>
      <c r="N481" s="103"/>
      <c r="O481" s="102"/>
      <c r="P481" s="102"/>
      <c r="Q481" s="102">
        <f t="shared" si="99"/>
        <v>1649.8</v>
      </c>
      <c r="R481" s="104">
        <f t="shared" si="100"/>
        <v>62483.95</v>
      </c>
      <c r="S481" s="104"/>
      <c r="T481" s="104">
        <f t="shared" si="101"/>
        <v>62500</v>
      </c>
      <c r="U481" s="97">
        <f t="shared" si="102"/>
        <v>82490</v>
      </c>
    </row>
    <row r="482" spans="3:21" s="97" customFormat="1" ht="11" hidden="1" customHeight="1" outlineLevel="1">
      <c r="C482" s="98">
        <f t="shared" si="94"/>
        <v>82590</v>
      </c>
      <c r="D482" s="99">
        <f t="shared" si="95"/>
        <v>18388.75</v>
      </c>
      <c r="E482" s="100">
        <f t="shared" si="96"/>
        <v>0.34499999999999997</v>
      </c>
      <c r="F482" s="100">
        <f t="shared" si="97"/>
        <v>0.22265104734229327</v>
      </c>
      <c r="G482" s="101">
        <f t="shared" si="103"/>
        <v>0.16443244143208011</v>
      </c>
      <c r="H482" s="101"/>
      <c r="I482" s="99">
        <f t="shared" si="98"/>
        <v>18388.75</v>
      </c>
      <c r="J482" s="99"/>
      <c r="M482" s="102"/>
      <c r="N482" s="103"/>
      <c r="O482" s="102"/>
      <c r="P482" s="102"/>
      <c r="Q482" s="102">
        <f t="shared" si="99"/>
        <v>1651.8</v>
      </c>
      <c r="R482" s="104">
        <f t="shared" si="100"/>
        <v>62549.45</v>
      </c>
      <c r="S482" s="104"/>
      <c r="T482" s="104">
        <f t="shared" si="101"/>
        <v>62500</v>
      </c>
      <c r="U482" s="97">
        <f t="shared" si="102"/>
        <v>82590</v>
      </c>
    </row>
    <row r="483" spans="3:21" s="97" customFormat="1" ht="11" hidden="1" customHeight="1" outlineLevel="1">
      <c r="C483" s="98">
        <f t="shared" si="94"/>
        <v>82690</v>
      </c>
      <c r="D483" s="99">
        <f t="shared" si="95"/>
        <v>18421.25</v>
      </c>
      <c r="E483" s="100">
        <f t="shared" si="96"/>
        <v>0.34499999999999997</v>
      </c>
      <c r="F483" s="100">
        <f t="shared" si="97"/>
        <v>0.22277482162292903</v>
      </c>
      <c r="G483" s="101">
        <f t="shared" si="103"/>
        <v>0.16443244143208011</v>
      </c>
      <c r="H483" s="101"/>
      <c r="I483" s="99">
        <f t="shared" si="98"/>
        <v>18421.25</v>
      </c>
      <c r="J483" s="99"/>
      <c r="M483" s="102"/>
      <c r="N483" s="103"/>
      <c r="O483" s="102"/>
      <c r="P483" s="102"/>
      <c r="Q483" s="102">
        <f t="shared" si="99"/>
        <v>1653.8</v>
      </c>
      <c r="R483" s="104">
        <f t="shared" si="100"/>
        <v>62614.95</v>
      </c>
      <c r="S483" s="104"/>
      <c r="T483" s="104">
        <f t="shared" si="101"/>
        <v>62600</v>
      </c>
      <c r="U483" s="97">
        <f t="shared" si="102"/>
        <v>82690</v>
      </c>
    </row>
    <row r="484" spans="3:21" s="97" customFormat="1" ht="11" hidden="1" customHeight="1" outlineLevel="1">
      <c r="C484" s="98">
        <f t="shared" si="94"/>
        <v>82790</v>
      </c>
      <c r="D484" s="99">
        <f t="shared" si="95"/>
        <v>18453.75</v>
      </c>
      <c r="E484" s="100">
        <f t="shared" si="96"/>
        <v>0.34499999999999997</v>
      </c>
      <c r="F484" s="100">
        <f t="shared" si="97"/>
        <v>0.22289829689576035</v>
      </c>
      <c r="G484" s="101">
        <f t="shared" si="103"/>
        <v>0.16443244143208011</v>
      </c>
      <c r="H484" s="101"/>
      <c r="I484" s="99">
        <f t="shared" si="98"/>
        <v>18453.75</v>
      </c>
      <c r="J484" s="99"/>
      <c r="M484" s="102"/>
      <c r="N484" s="103"/>
      <c r="O484" s="102"/>
      <c r="P484" s="102"/>
      <c r="Q484" s="102">
        <f t="shared" si="99"/>
        <v>1655.8</v>
      </c>
      <c r="R484" s="104">
        <f t="shared" si="100"/>
        <v>62680.45</v>
      </c>
      <c r="S484" s="104"/>
      <c r="T484" s="104">
        <f t="shared" si="101"/>
        <v>62700</v>
      </c>
      <c r="U484" s="97">
        <f t="shared" si="102"/>
        <v>82790</v>
      </c>
    </row>
    <row r="485" spans="3:21" s="97" customFormat="1" ht="11" hidden="1" customHeight="1" outlineLevel="1">
      <c r="C485" s="98">
        <f t="shared" si="94"/>
        <v>82890</v>
      </c>
      <c r="D485" s="99">
        <f t="shared" si="95"/>
        <v>18486.25</v>
      </c>
      <c r="E485" s="100">
        <f t="shared" si="96"/>
        <v>0.34499999999999997</v>
      </c>
      <c r="F485" s="100">
        <f t="shared" si="97"/>
        <v>0.22302147424297261</v>
      </c>
      <c r="G485" s="101">
        <f t="shared" si="103"/>
        <v>0.16443244143208011</v>
      </c>
      <c r="H485" s="101"/>
      <c r="I485" s="99">
        <f t="shared" si="98"/>
        <v>18486.25</v>
      </c>
      <c r="J485" s="99"/>
      <c r="M485" s="102"/>
      <c r="N485" s="103"/>
      <c r="O485" s="102"/>
      <c r="P485" s="102"/>
      <c r="Q485" s="102">
        <f t="shared" si="99"/>
        <v>1657.8</v>
      </c>
      <c r="R485" s="104">
        <f t="shared" si="100"/>
        <v>62745.95</v>
      </c>
      <c r="S485" s="104"/>
      <c r="T485" s="104">
        <f t="shared" si="101"/>
        <v>62700</v>
      </c>
      <c r="U485" s="97">
        <f t="shared" si="102"/>
        <v>82890</v>
      </c>
    </row>
    <row r="486" spans="3:21" s="97" customFormat="1" ht="11" hidden="1" customHeight="1" outlineLevel="1">
      <c r="C486" s="98">
        <f t="shared" si="94"/>
        <v>82990</v>
      </c>
      <c r="D486" s="99">
        <f t="shared" si="95"/>
        <v>18518.75</v>
      </c>
      <c r="E486" s="100">
        <f t="shared" si="96"/>
        <v>0.34499999999999997</v>
      </c>
      <c r="F486" s="100">
        <f t="shared" si="97"/>
        <v>0.22314435474153513</v>
      </c>
      <c r="G486" s="101">
        <f t="shared" si="103"/>
        <v>0.16443244143208011</v>
      </c>
      <c r="H486" s="101"/>
      <c r="I486" s="99">
        <f t="shared" si="98"/>
        <v>18518.75</v>
      </c>
      <c r="J486" s="99"/>
      <c r="M486" s="102"/>
      <c r="N486" s="103"/>
      <c r="O486" s="102"/>
      <c r="P486" s="102"/>
      <c r="Q486" s="102">
        <f t="shared" si="99"/>
        <v>1659.8</v>
      </c>
      <c r="R486" s="104">
        <f t="shared" si="100"/>
        <v>62811.45</v>
      </c>
      <c r="S486" s="104"/>
      <c r="T486" s="104">
        <f t="shared" si="101"/>
        <v>62800</v>
      </c>
      <c r="U486" s="97">
        <f t="shared" si="102"/>
        <v>82990</v>
      </c>
    </row>
    <row r="487" spans="3:21" s="97" customFormat="1" ht="11" hidden="1" customHeight="1" outlineLevel="1">
      <c r="C487" s="98">
        <f t="shared" si="94"/>
        <v>83090</v>
      </c>
      <c r="D487" s="99">
        <f t="shared" si="95"/>
        <v>18551.25</v>
      </c>
      <c r="E487" s="100">
        <f t="shared" si="96"/>
        <v>0.34499999999999997</v>
      </c>
      <c r="F487" s="100">
        <f t="shared" si="97"/>
        <v>0.22326693946323264</v>
      </c>
      <c r="G487" s="101">
        <f t="shared" si="103"/>
        <v>0.16443244143208011</v>
      </c>
      <c r="H487" s="101"/>
      <c r="I487" s="99">
        <f t="shared" si="98"/>
        <v>18551.25</v>
      </c>
      <c r="J487" s="99"/>
      <c r="M487" s="102"/>
      <c r="N487" s="103"/>
      <c r="O487" s="102"/>
      <c r="P487" s="102"/>
      <c r="Q487" s="102">
        <f t="shared" si="99"/>
        <v>1661.8</v>
      </c>
      <c r="R487" s="104">
        <f t="shared" si="100"/>
        <v>62876.95</v>
      </c>
      <c r="S487" s="104"/>
      <c r="T487" s="104">
        <f t="shared" si="101"/>
        <v>62900</v>
      </c>
      <c r="U487" s="97">
        <f t="shared" si="102"/>
        <v>83090</v>
      </c>
    </row>
    <row r="488" spans="3:21" s="97" customFormat="1" ht="11" hidden="1" customHeight="1" outlineLevel="1">
      <c r="C488" s="98">
        <f t="shared" si="94"/>
        <v>83190</v>
      </c>
      <c r="D488" s="99">
        <f t="shared" si="95"/>
        <v>18583.75</v>
      </c>
      <c r="E488" s="100">
        <f t="shared" si="96"/>
        <v>0.34499999999999997</v>
      </c>
      <c r="F488" s="100">
        <f t="shared" si="97"/>
        <v>0.22338922947469647</v>
      </c>
      <c r="G488" s="101">
        <f t="shared" si="103"/>
        <v>0.16443244143208011</v>
      </c>
      <c r="H488" s="101"/>
      <c r="I488" s="99">
        <f t="shared" si="98"/>
        <v>18583.75</v>
      </c>
      <c r="J488" s="99"/>
      <c r="M488" s="102"/>
      <c r="N488" s="103"/>
      <c r="O488" s="102"/>
      <c r="P488" s="102"/>
      <c r="Q488" s="102">
        <f t="shared" si="99"/>
        <v>1663.8</v>
      </c>
      <c r="R488" s="104">
        <f t="shared" si="100"/>
        <v>62942.45</v>
      </c>
      <c r="S488" s="104"/>
      <c r="T488" s="104">
        <f t="shared" si="101"/>
        <v>62900</v>
      </c>
      <c r="U488" s="97">
        <f t="shared" si="102"/>
        <v>83190</v>
      </c>
    </row>
    <row r="489" spans="3:21" s="97" customFormat="1" ht="11" hidden="1" customHeight="1" outlineLevel="1">
      <c r="C489" s="98">
        <f t="shared" si="94"/>
        <v>83290</v>
      </c>
      <c r="D489" s="99">
        <f t="shared" si="95"/>
        <v>18616.25</v>
      </c>
      <c r="E489" s="100">
        <f t="shared" si="96"/>
        <v>0.34499999999999997</v>
      </c>
      <c r="F489" s="100">
        <f t="shared" si="97"/>
        <v>0.22351122583743546</v>
      </c>
      <c r="G489" s="101">
        <f t="shared" si="103"/>
        <v>0.16443244143208011</v>
      </c>
      <c r="H489" s="101"/>
      <c r="I489" s="99">
        <f t="shared" si="98"/>
        <v>18616.25</v>
      </c>
      <c r="J489" s="99"/>
      <c r="M489" s="102"/>
      <c r="N489" s="103"/>
      <c r="O489" s="102"/>
      <c r="P489" s="102"/>
      <c r="Q489" s="102">
        <f t="shared" si="99"/>
        <v>1665.8</v>
      </c>
      <c r="R489" s="104">
        <f t="shared" si="100"/>
        <v>63007.95</v>
      </c>
      <c r="S489" s="104"/>
      <c r="T489" s="104">
        <f t="shared" si="101"/>
        <v>63000</v>
      </c>
      <c r="U489" s="97">
        <f t="shared" si="102"/>
        <v>83290</v>
      </c>
    </row>
    <row r="490" spans="3:21" s="97" customFormat="1" ht="11" hidden="1" customHeight="1" outlineLevel="1">
      <c r="C490" s="98">
        <f t="shared" si="94"/>
        <v>83390</v>
      </c>
      <c r="D490" s="99">
        <f t="shared" si="95"/>
        <v>18648.75</v>
      </c>
      <c r="E490" s="100">
        <f t="shared" si="96"/>
        <v>0.34499999999999997</v>
      </c>
      <c r="F490" s="100">
        <f t="shared" si="97"/>
        <v>0.22363292960786665</v>
      </c>
      <c r="G490" s="101">
        <f t="shared" si="103"/>
        <v>0.16443244143208011</v>
      </c>
      <c r="H490" s="101"/>
      <c r="I490" s="99">
        <f t="shared" si="98"/>
        <v>18648.75</v>
      </c>
      <c r="J490" s="99"/>
      <c r="M490" s="102"/>
      <c r="N490" s="103"/>
      <c r="O490" s="102"/>
      <c r="P490" s="102"/>
      <c r="Q490" s="102">
        <f t="shared" si="99"/>
        <v>1667.8</v>
      </c>
      <c r="R490" s="104">
        <f t="shared" si="100"/>
        <v>63073.45</v>
      </c>
      <c r="S490" s="104"/>
      <c r="T490" s="104">
        <f t="shared" si="101"/>
        <v>63100</v>
      </c>
      <c r="U490" s="97">
        <f t="shared" si="102"/>
        <v>83390</v>
      </c>
    </row>
    <row r="491" spans="3:21" s="97" customFormat="1" ht="11" hidden="1" customHeight="1" outlineLevel="1">
      <c r="C491" s="98">
        <f t="shared" si="94"/>
        <v>83490</v>
      </c>
      <c r="D491" s="99">
        <f t="shared" si="95"/>
        <v>18681.25</v>
      </c>
      <c r="E491" s="100">
        <f t="shared" si="96"/>
        <v>0.34499999999999997</v>
      </c>
      <c r="F491" s="100">
        <f t="shared" si="97"/>
        <v>0.2237543418373458</v>
      </c>
      <c r="G491" s="101">
        <f t="shared" si="103"/>
        <v>0.16443244143208011</v>
      </c>
      <c r="H491" s="101"/>
      <c r="I491" s="99">
        <f t="shared" si="98"/>
        <v>18681.25</v>
      </c>
      <c r="J491" s="99"/>
      <c r="M491" s="102"/>
      <c r="N491" s="103"/>
      <c r="O491" s="102"/>
      <c r="P491" s="102"/>
      <c r="Q491" s="102">
        <f t="shared" si="99"/>
        <v>1669.8</v>
      </c>
      <c r="R491" s="104">
        <f t="shared" si="100"/>
        <v>63138.95</v>
      </c>
      <c r="S491" s="104"/>
      <c r="T491" s="104">
        <f t="shared" si="101"/>
        <v>63100</v>
      </c>
      <c r="U491" s="97">
        <f t="shared" si="102"/>
        <v>83490</v>
      </c>
    </row>
    <row r="492" spans="3:21" s="97" customFormat="1" ht="11" hidden="1" customHeight="1" outlineLevel="1">
      <c r="C492" s="98">
        <f t="shared" si="94"/>
        <v>83590</v>
      </c>
      <c r="D492" s="99">
        <f t="shared" si="95"/>
        <v>18713.75</v>
      </c>
      <c r="E492" s="100">
        <f t="shared" si="96"/>
        <v>0.34499999999999997</v>
      </c>
      <c r="F492" s="100">
        <f t="shared" si="97"/>
        <v>0.22387546357219762</v>
      </c>
      <c r="G492" s="101">
        <f t="shared" si="103"/>
        <v>0.16443244143208011</v>
      </c>
      <c r="H492" s="101"/>
      <c r="I492" s="99">
        <f t="shared" si="98"/>
        <v>18713.75</v>
      </c>
      <c r="J492" s="99"/>
      <c r="M492" s="102"/>
      <c r="N492" s="103"/>
      <c r="O492" s="102"/>
      <c r="P492" s="102"/>
      <c r="Q492" s="102">
        <f t="shared" si="99"/>
        <v>1671.8</v>
      </c>
      <c r="R492" s="104">
        <f t="shared" si="100"/>
        <v>63204.45</v>
      </c>
      <c r="S492" s="104"/>
      <c r="T492" s="104">
        <f t="shared" si="101"/>
        <v>63200</v>
      </c>
      <c r="U492" s="97">
        <f t="shared" si="102"/>
        <v>83590</v>
      </c>
    </row>
    <row r="493" spans="3:21" s="97" customFormat="1" ht="11" hidden="1" customHeight="1" outlineLevel="1">
      <c r="C493" s="98">
        <f t="shared" si="94"/>
        <v>83690</v>
      </c>
      <c r="D493" s="99">
        <f t="shared" si="95"/>
        <v>18746.25</v>
      </c>
      <c r="E493" s="100">
        <f t="shared" si="96"/>
        <v>0.34499999999999997</v>
      </c>
      <c r="F493" s="100">
        <f t="shared" si="97"/>
        <v>0.22399629585374597</v>
      </c>
      <c r="G493" s="101">
        <f t="shared" si="103"/>
        <v>0.16443244143208011</v>
      </c>
      <c r="H493" s="101"/>
      <c r="I493" s="99">
        <f t="shared" si="98"/>
        <v>18746.25</v>
      </c>
      <c r="J493" s="99"/>
      <c r="M493" s="102"/>
      <c r="N493" s="103"/>
      <c r="O493" s="102"/>
      <c r="P493" s="102"/>
      <c r="Q493" s="102">
        <f t="shared" si="99"/>
        <v>1673.8</v>
      </c>
      <c r="R493" s="104">
        <f t="shared" si="100"/>
        <v>63269.95</v>
      </c>
      <c r="S493" s="104"/>
      <c r="T493" s="104">
        <f t="shared" si="101"/>
        <v>63300</v>
      </c>
      <c r="U493" s="97">
        <f t="shared" si="102"/>
        <v>83690</v>
      </c>
    </row>
    <row r="494" spans="3:21" s="97" customFormat="1" ht="11" hidden="1" customHeight="1" outlineLevel="1">
      <c r="C494" s="98">
        <f t="shared" si="94"/>
        <v>83790</v>
      </c>
      <c r="D494" s="99">
        <f t="shared" si="95"/>
        <v>18778.75</v>
      </c>
      <c r="E494" s="100">
        <f t="shared" si="96"/>
        <v>0.34499999999999997</v>
      </c>
      <c r="F494" s="100">
        <f t="shared" si="97"/>
        <v>0.22411683971834348</v>
      </c>
      <c r="G494" s="101">
        <f t="shared" si="103"/>
        <v>0.16443244143208011</v>
      </c>
      <c r="H494" s="101"/>
      <c r="I494" s="99">
        <f t="shared" si="98"/>
        <v>18778.75</v>
      </c>
      <c r="J494" s="99"/>
      <c r="M494" s="102"/>
      <c r="N494" s="103"/>
      <c r="O494" s="102"/>
      <c r="P494" s="102"/>
      <c r="Q494" s="102">
        <f t="shared" si="99"/>
        <v>1675.8</v>
      </c>
      <c r="R494" s="104">
        <f t="shared" si="100"/>
        <v>63335.45</v>
      </c>
      <c r="S494" s="104"/>
      <c r="T494" s="104">
        <f t="shared" si="101"/>
        <v>63300</v>
      </c>
      <c r="U494" s="97">
        <f t="shared" si="102"/>
        <v>83790</v>
      </c>
    </row>
    <row r="495" spans="3:21" s="97" customFormat="1" ht="11" hidden="1" customHeight="1" outlineLevel="1">
      <c r="C495" s="98">
        <f t="shared" si="94"/>
        <v>83890</v>
      </c>
      <c r="D495" s="99">
        <f t="shared" si="95"/>
        <v>18811.25</v>
      </c>
      <c r="E495" s="100">
        <f t="shared" si="96"/>
        <v>0.34499999999999997</v>
      </c>
      <c r="F495" s="100">
        <f t="shared" si="97"/>
        <v>0.22423709619740137</v>
      </c>
      <c r="G495" s="101">
        <f t="shared" si="103"/>
        <v>0.16443244143208011</v>
      </c>
      <c r="H495" s="101"/>
      <c r="I495" s="99">
        <f t="shared" si="98"/>
        <v>18811.25</v>
      </c>
      <c r="J495" s="99"/>
      <c r="M495" s="102"/>
      <c r="N495" s="103"/>
      <c r="O495" s="102"/>
      <c r="P495" s="102"/>
      <c r="Q495" s="102">
        <f t="shared" si="99"/>
        <v>1677.8</v>
      </c>
      <c r="R495" s="104">
        <f t="shared" si="100"/>
        <v>63400.95</v>
      </c>
      <c r="S495" s="104"/>
      <c r="T495" s="104">
        <f t="shared" si="101"/>
        <v>63400</v>
      </c>
      <c r="U495" s="97">
        <f t="shared" si="102"/>
        <v>83890</v>
      </c>
    </row>
    <row r="496" spans="3:21" s="97" customFormat="1" ht="11" hidden="1" customHeight="1" outlineLevel="1">
      <c r="C496" s="98">
        <f t="shared" ref="C496:C559" si="104">C495+100</f>
        <v>83990</v>
      </c>
      <c r="D496" s="99">
        <f t="shared" ref="D496:D559" si="105">I496</f>
        <v>18843.75</v>
      </c>
      <c r="E496" s="100">
        <f t="shared" ref="E496:E559" si="106">(D496-D495+Q496-Q495)/(C496-C495)</f>
        <v>0.34499999999999997</v>
      </c>
      <c r="F496" s="100">
        <f t="shared" ref="F496:F559" si="107">D496/C496</f>
        <v>0.22435706631741875</v>
      </c>
      <c r="G496" s="101">
        <f t="shared" si="103"/>
        <v>0.16443244143208011</v>
      </c>
      <c r="H496" s="101"/>
      <c r="I496" s="99">
        <f t="shared" ref="I496:I559" si="108">IF(C496&lt;$J$29,0,IF(C496&lt;$J$30,(C496-$J$29)*$K$30,IF(C496&lt;$J$31,(((C496-$J$30)*$K$31)+$L$31),IF(C496&lt;$J$32,((C496-$J$31)*$K$32)+$L$32,(((C496-$J$32)*$K$33)+$L$33)))))</f>
        <v>18843.75</v>
      </c>
      <c r="J496" s="99"/>
      <c r="M496" s="102"/>
      <c r="N496" s="103"/>
      <c r="O496" s="102"/>
      <c r="P496" s="102"/>
      <c r="Q496" s="102">
        <f t="shared" ref="Q496:Q559" si="109">(IF(C496&gt;26668,(C496*2%),(MAX(0,(    (C496-21335)*10%   )))))-  (  MIN(IF(C496&lt;66667,(445-((C496-37000)*1.5%)),0),445)  )</f>
        <v>1679.8</v>
      </c>
      <c r="R496" s="104">
        <f t="shared" ref="R496:R559" si="110">C496-D496-Q496</f>
        <v>63466.45</v>
      </c>
      <c r="S496" s="104"/>
      <c r="T496" s="104">
        <f t="shared" ref="T496:T559" si="111">ROUND(R496/100,0)*100</f>
        <v>63500</v>
      </c>
      <c r="U496" s="97">
        <f t="shared" ref="U496:U559" si="112">C496</f>
        <v>83990</v>
      </c>
    </row>
    <row r="497" spans="3:21" s="97" customFormat="1" ht="11" hidden="1" customHeight="1" outlineLevel="1">
      <c r="C497" s="98">
        <f t="shared" si="104"/>
        <v>84090</v>
      </c>
      <c r="D497" s="99">
        <f t="shared" si="105"/>
        <v>18876.25</v>
      </c>
      <c r="E497" s="100">
        <f t="shared" si="106"/>
        <v>0.34499999999999997</v>
      </c>
      <c r="F497" s="100">
        <f t="shared" si="107"/>
        <v>0.22447675110001189</v>
      </c>
      <c r="G497" s="101">
        <f t="shared" si="103"/>
        <v>0.16443244143208011</v>
      </c>
      <c r="H497" s="101"/>
      <c r="I497" s="99">
        <f t="shared" si="108"/>
        <v>18876.25</v>
      </c>
      <c r="J497" s="99"/>
      <c r="M497" s="102"/>
      <c r="N497" s="103"/>
      <c r="O497" s="102"/>
      <c r="P497" s="102"/>
      <c r="Q497" s="102">
        <f t="shared" si="109"/>
        <v>1681.8</v>
      </c>
      <c r="R497" s="104">
        <f t="shared" si="110"/>
        <v>63531.95</v>
      </c>
      <c r="S497" s="104"/>
      <c r="T497" s="104">
        <f t="shared" si="111"/>
        <v>63500</v>
      </c>
      <c r="U497" s="97">
        <f t="shared" si="112"/>
        <v>84090</v>
      </c>
    </row>
    <row r="498" spans="3:21" s="97" customFormat="1" ht="11" hidden="1" customHeight="1" outlineLevel="1">
      <c r="C498" s="98">
        <f t="shared" si="104"/>
        <v>84190</v>
      </c>
      <c r="D498" s="99">
        <f t="shared" si="105"/>
        <v>18908.75</v>
      </c>
      <c r="E498" s="100">
        <f t="shared" si="106"/>
        <v>0.34499999999999997</v>
      </c>
      <c r="F498" s="100">
        <f t="shared" si="107"/>
        <v>0.22459615156194324</v>
      </c>
      <c r="G498" s="101">
        <f t="shared" si="103"/>
        <v>0.16443244143208011</v>
      </c>
      <c r="H498" s="101"/>
      <c r="I498" s="99">
        <f t="shared" si="108"/>
        <v>18908.75</v>
      </c>
      <c r="J498" s="99"/>
      <c r="M498" s="102"/>
      <c r="N498" s="103"/>
      <c r="O498" s="102"/>
      <c r="P498" s="102"/>
      <c r="Q498" s="102">
        <f t="shared" si="109"/>
        <v>1683.8</v>
      </c>
      <c r="R498" s="104">
        <f t="shared" si="110"/>
        <v>63597.45</v>
      </c>
      <c r="S498" s="104"/>
      <c r="T498" s="104">
        <f t="shared" si="111"/>
        <v>63600</v>
      </c>
      <c r="U498" s="97">
        <f t="shared" si="112"/>
        <v>84190</v>
      </c>
    </row>
    <row r="499" spans="3:21" s="97" customFormat="1" ht="11" hidden="1" customHeight="1" outlineLevel="1">
      <c r="C499" s="98">
        <f t="shared" si="104"/>
        <v>84290</v>
      </c>
      <c r="D499" s="99">
        <f t="shared" si="105"/>
        <v>18941.25</v>
      </c>
      <c r="E499" s="100">
        <f t="shared" si="106"/>
        <v>0.34499999999999997</v>
      </c>
      <c r="F499" s="100">
        <f t="shared" si="107"/>
        <v>0.22471526871515007</v>
      </c>
      <c r="G499" s="101">
        <f t="shared" si="103"/>
        <v>0.16443244143208011</v>
      </c>
      <c r="H499" s="101"/>
      <c r="I499" s="99">
        <f t="shared" si="108"/>
        <v>18941.25</v>
      </c>
      <c r="J499" s="99"/>
      <c r="M499" s="102"/>
      <c r="N499" s="103"/>
      <c r="O499" s="102"/>
      <c r="P499" s="102"/>
      <c r="Q499" s="102">
        <f t="shared" si="109"/>
        <v>1685.8</v>
      </c>
      <c r="R499" s="104">
        <f t="shared" si="110"/>
        <v>63662.95</v>
      </c>
      <c r="S499" s="104"/>
      <c r="T499" s="104">
        <f t="shared" si="111"/>
        <v>63700</v>
      </c>
      <c r="U499" s="97">
        <f t="shared" si="112"/>
        <v>84290</v>
      </c>
    </row>
    <row r="500" spans="3:21" s="97" customFormat="1" ht="11" hidden="1" customHeight="1" outlineLevel="1">
      <c r="C500" s="98">
        <f t="shared" si="104"/>
        <v>84390</v>
      </c>
      <c r="D500" s="99">
        <f t="shared" si="105"/>
        <v>18973.75</v>
      </c>
      <c r="E500" s="100">
        <f t="shared" si="106"/>
        <v>0.34499999999999997</v>
      </c>
      <c r="F500" s="100">
        <f t="shared" si="107"/>
        <v>0.2248341035667733</v>
      </c>
      <c r="G500" s="101">
        <f t="shared" si="103"/>
        <v>0.16443244143208011</v>
      </c>
      <c r="H500" s="101"/>
      <c r="I500" s="99">
        <f t="shared" si="108"/>
        <v>18973.75</v>
      </c>
      <c r="J500" s="99"/>
      <c r="M500" s="102"/>
      <c r="N500" s="103"/>
      <c r="O500" s="102"/>
      <c r="P500" s="102"/>
      <c r="Q500" s="102">
        <f t="shared" si="109"/>
        <v>1687.8</v>
      </c>
      <c r="R500" s="104">
        <f t="shared" si="110"/>
        <v>63728.45</v>
      </c>
      <c r="S500" s="104"/>
      <c r="T500" s="104">
        <f t="shared" si="111"/>
        <v>63700</v>
      </c>
      <c r="U500" s="97">
        <f t="shared" si="112"/>
        <v>84390</v>
      </c>
    </row>
    <row r="501" spans="3:21" s="97" customFormat="1" ht="11" hidden="1" customHeight="1" outlineLevel="1">
      <c r="C501" s="98">
        <f t="shared" si="104"/>
        <v>84490</v>
      </c>
      <c r="D501" s="99">
        <f t="shared" si="105"/>
        <v>19006.25</v>
      </c>
      <c r="E501" s="100">
        <f t="shared" si="106"/>
        <v>0.34499999999999997</v>
      </c>
      <c r="F501" s="100">
        <f t="shared" si="107"/>
        <v>0.22495265711918569</v>
      </c>
      <c r="G501" s="101">
        <f t="shared" si="103"/>
        <v>0.16443244143208011</v>
      </c>
      <c r="H501" s="101"/>
      <c r="I501" s="99">
        <f t="shared" si="108"/>
        <v>19006.25</v>
      </c>
      <c r="J501" s="99"/>
      <c r="M501" s="102"/>
      <c r="N501" s="103"/>
      <c r="O501" s="102"/>
      <c r="P501" s="102"/>
      <c r="Q501" s="102">
        <f t="shared" si="109"/>
        <v>1689.8</v>
      </c>
      <c r="R501" s="104">
        <f t="shared" si="110"/>
        <v>63793.95</v>
      </c>
      <c r="S501" s="104"/>
      <c r="T501" s="104">
        <f t="shared" si="111"/>
        <v>63800</v>
      </c>
      <c r="U501" s="97">
        <f t="shared" si="112"/>
        <v>84490</v>
      </c>
    </row>
    <row r="502" spans="3:21" s="97" customFormat="1" ht="11" hidden="1" customHeight="1" outlineLevel="1">
      <c r="C502" s="98">
        <f t="shared" si="104"/>
        <v>84590</v>
      </c>
      <c r="D502" s="99">
        <f t="shared" si="105"/>
        <v>19038.75</v>
      </c>
      <c r="E502" s="100">
        <f t="shared" si="106"/>
        <v>0.34499999999999997</v>
      </c>
      <c r="F502" s="100">
        <f t="shared" si="107"/>
        <v>0.2250709303700201</v>
      </c>
      <c r="G502" s="101">
        <f t="shared" si="103"/>
        <v>0.16443244143208011</v>
      </c>
      <c r="H502" s="101"/>
      <c r="I502" s="99">
        <f t="shared" si="108"/>
        <v>19038.75</v>
      </c>
      <c r="J502" s="99"/>
      <c r="M502" s="102"/>
      <c r="N502" s="103"/>
      <c r="O502" s="102"/>
      <c r="P502" s="102"/>
      <c r="Q502" s="102">
        <f t="shared" si="109"/>
        <v>1691.8</v>
      </c>
      <c r="R502" s="104">
        <f t="shared" si="110"/>
        <v>63859.45</v>
      </c>
      <c r="S502" s="104"/>
      <c r="T502" s="104">
        <f t="shared" si="111"/>
        <v>63900</v>
      </c>
      <c r="U502" s="97">
        <f t="shared" si="112"/>
        <v>84590</v>
      </c>
    </row>
    <row r="503" spans="3:21" s="97" customFormat="1" ht="11" hidden="1" customHeight="1" outlineLevel="1">
      <c r="C503" s="98">
        <f t="shared" si="104"/>
        <v>84690</v>
      </c>
      <c r="D503" s="99">
        <f t="shared" si="105"/>
        <v>19071.25</v>
      </c>
      <c r="E503" s="100">
        <f t="shared" si="106"/>
        <v>0.34499999999999997</v>
      </c>
      <c r="F503" s="100">
        <f t="shared" si="107"/>
        <v>0.22518892431219742</v>
      </c>
      <c r="G503" s="101">
        <f t="shared" si="103"/>
        <v>0.16443244143208011</v>
      </c>
      <c r="H503" s="101"/>
      <c r="I503" s="99">
        <f t="shared" si="108"/>
        <v>19071.25</v>
      </c>
      <c r="J503" s="99"/>
      <c r="M503" s="102"/>
      <c r="N503" s="103"/>
      <c r="O503" s="102"/>
      <c r="P503" s="102"/>
      <c r="Q503" s="102">
        <f t="shared" si="109"/>
        <v>1693.8</v>
      </c>
      <c r="R503" s="104">
        <f t="shared" si="110"/>
        <v>63924.95</v>
      </c>
      <c r="S503" s="104"/>
      <c r="T503" s="104">
        <f t="shared" si="111"/>
        <v>63900</v>
      </c>
      <c r="U503" s="97">
        <f t="shared" si="112"/>
        <v>84690</v>
      </c>
    </row>
    <row r="504" spans="3:21" s="97" customFormat="1" ht="11" hidden="1" customHeight="1" outlineLevel="1">
      <c r="C504" s="98">
        <f t="shared" si="104"/>
        <v>84790</v>
      </c>
      <c r="D504" s="99">
        <f t="shared" si="105"/>
        <v>19103.75</v>
      </c>
      <c r="E504" s="100">
        <f t="shared" si="106"/>
        <v>0.34499999999999997</v>
      </c>
      <c r="F504" s="100">
        <f t="shared" si="107"/>
        <v>0.22530663993395447</v>
      </c>
      <c r="G504" s="101">
        <f t="shared" si="103"/>
        <v>0.16443244143208011</v>
      </c>
      <c r="H504" s="101"/>
      <c r="I504" s="99">
        <f t="shared" si="108"/>
        <v>19103.75</v>
      </c>
      <c r="J504" s="99"/>
      <c r="M504" s="102"/>
      <c r="N504" s="103"/>
      <c r="O504" s="102"/>
      <c r="P504" s="102"/>
      <c r="Q504" s="102">
        <f t="shared" si="109"/>
        <v>1695.8</v>
      </c>
      <c r="R504" s="104">
        <f t="shared" si="110"/>
        <v>63990.45</v>
      </c>
      <c r="S504" s="104"/>
      <c r="T504" s="104">
        <f t="shared" si="111"/>
        <v>64000</v>
      </c>
      <c r="U504" s="97">
        <f t="shared" si="112"/>
        <v>84790</v>
      </c>
    </row>
    <row r="505" spans="3:21" s="97" customFormat="1" ht="11" hidden="1" customHeight="1" outlineLevel="1">
      <c r="C505" s="98">
        <f t="shared" si="104"/>
        <v>84890</v>
      </c>
      <c r="D505" s="99">
        <f t="shared" si="105"/>
        <v>19136.25</v>
      </c>
      <c r="E505" s="100">
        <f t="shared" si="106"/>
        <v>0.34499999999999997</v>
      </c>
      <c r="F505" s="100">
        <f t="shared" si="107"/>
        <v>0.22542407821887148</v>
      </c>
      <c r="G505" s="101">
        <f t="shared" si="103"/>
        <v>0.16443244143208011</v>
      </c>
      <c r="H505" s="101"/>
      <c r="I505" s="99">
        <f t="shared" si="108"/>
        <v>19136.25</v>
      </c>
      <c r="J505" s="99"/>
      <c r="M505" s="102"/>
      <c r="N505" s="103"/>
      <c r="O505" s="102"/>
      <c r="P505" s="102"/>
      <c r="Q505" s="102">
        <f t="shared" si="109"/>
        <v>1697.8</v>
      </c>
      <c r="R505" s="104">
        <f t="shared" si="110"/>
        <v>64055.95</v>
      </c>
      <c r="S505" s="104"/>
      <c r="T505" s="104">
        <f t="shared" si="111"/>
        <v>64100</v>
      </c>
      <c r="U505" s="97">
        <f t="shared" si="112"/>
        <v>84890</v>
      </c>
    </row>
    <row r="506" spans="3:21" s="97" customFormat="1" ht="11" hidden="1" customHeight="1" outlineLevel="1">
      <c r="C506" s="98">
        <f t="shared" si="104"/>
        <v>84990</v>
      </c>
      <c r="D506" s="99">
        <f t="shared" si="105"/>
        <v>19168.75</v>
      </c>
      <c r="E506" s="100">
        <f t="shared" si="106"/>
        <v>0.34499999999999997</v>
      </c>
      <c r="F506" s="100">
        <f t="shared" si="107"/>
        <v>0.22554124014589952</v>
      </c>
      <c r="G506" s="101">
        <f t="shared" si="103"/>
        <v>0.16443244143208011</v>
      </c>
      <c r="H506" s="101"/>
      <c r="I506" s="99">
        <f t="shared" si="108"/>
        <v>19168.75</v>
      </c>
      <c r="J506" s="99"/>
      <c r="M506" s="102"/>
      <c r="N506" s="103"/>
      <c r="O506" s="102"/>
      <c r="P506" s="102"/>
      <c r="Q506" s="102">
        <f t="shared" si="109"/>
        <v>1699.8</v>
      </c>
      <c r="R506" s="104">
        <f t="shared" si="110"/>
        <v>64121.45</v>
      </c>
      <c r="S506" s="104"/>
      <c r="T506" s="104">
        <f t="shared" si="111"/>
        <v>64100</v>
      </c>
      <c r="U506" s="97">
        <f t="shared" si="112"/>
        <v>84990</v>
      </c>
    </row>
    <row r="507" spans="3:21" s="97" customFormat="1" ht="11" hidden="1" customHeight="1" outlineLevel="1">
      <c r="C507" s="98">
        <f t="shared" si="104"/>
        <v>85090</v>
      </c>
      <c r="D507" s="99">
        <f t="shared" si="105"/>
        <v>19201.25</v>
      </c>
      <c r="E507" s="100">
        <f t="shared" si="106"/>
        <v>0.34499999999999997</v>
      </c>
      <c r="F507" s="100">
        <f t="shared" si="107"/>
        <v>0.2256581266893877</v>
      </c>
      <c r="G507" s="101">
        <f t="shared" si="103"/>
        <v>0.16443244143208011</v>
      </c>
      <c r="H507" s="101"/>
      <c r="I507" s="99">
        <f t="shared" si="108"/>
        <v>19201.25</v>
      </c>
      <c r="J507" s="99"/>
      <c r="M507" s="102"/>
      <c r="N507" s="103"/>
      <c r="O507" s="102"/>
      <c r="P507" s="102"/>
      <c r="Q507" s="102">
        <f t="shared" si="109"/>
        <v>1701.8</v>
      </c>
      <c r="R507" s="104">
        <f t="shared" si="110"/>
        <v>64186.95</v>
      </c>
      <c r="S507" s="104"/>
      <c r="T507" s="104">
        <f t="shared" si="111"/>
        <v>64200</v>
      </c>
      <c r="U507" s="97">
        <f t="shared" si="112"/>
        <v>85090</v>
      </c>
    </row>
    <row r="508" spans="3:21" s="97" customFormat="1" ht="11" hidden="1" customHeight="1" outlineLevel="1">
      <c r="C508" s="98">
        <f t="shared" si="104"/>
        <v>85190</v>
      </c>
      <c r="D508" s="99">
        <f t="shared" si="105"/>
        <v>19233.75</v>
      </c>
      <c r="E508" s="100">
        <f t="shared" si="106"/>
        <v>0.34499999999999997</v>
      </c>
      <c r="F508" s="100">
        <f t="shared" si="107"/>
        <v>0.22577473881911023</v>
      </c>
      <c r="G508" s="101">
        <f t="shared" si="103"/>
        <v>0.16443244143208011</v>
      </c>
      <c r="H508" s="101"/>
      <c r="I508" s="99">
        <f t="shared" si="108"/>
        <v>19233.75</v>
      </c>
      <c r="J508" s="99"/>
      <c r="M508" s="102"/>
      <c r="N508" s="103"/>
      <c r="O508" s="102"/>
      <c r="P508" s="102"/>
      <c r="Q508" s="102">
        <f t="shared" si="109"/>
        <v>1703.8</v>
      </c>
      <c r="R508" s="104">
        <f t="shared" si="110"/>
        <v>64252.45</v>
      </c>
      <c r="S508" s="104"/>
      <c r="T508" s="104">
        <f t="shared" si="111"/>
        <v>64300</v>
      </c>
      <c r="U508" s="97">
        <f t="shared" si="112"/>
        <v>85190</v>
      </c>
    </row>
    <row r="509" spans="3:21" s="97" customFormat="1" ht="11" hidden="1" customHeight="1" outlineLevel="1">
      <c r="C509" s="98">
        <f t="shared" si="104"/>
        <v>85290</v>
      </c>
      <c r="D509" s="99">
        <f t="shared" si="105"/>
        <v>19266.25</v>
      </c>
      <c r="E509" s="100">
        <f t="shared" si="106"/>
        <v>0.34499999999999997</v>
      </c>
      <c r="F509" s="100">
        <f t="shared" si="107"/>
        <v>0.22589107750029311</v>
      </c>
      <c r="G509" s="101">
        <f t="shared" si="103"/>
        <v>0.16443244143208011</v>
      </c>
      <c r="H509" s="101"/>
      <c r="I509" s="99">
        <f t="shared" si="108"/>
        <v>19266.25</v>
      </c>
      <c r="J509" s="99"/>
      <c r="M509" s="102"/>
      <c r="N509" s="103"/>
      <c r="O509" s="102"/>
      <c r="P509" s="102"/>
      <c r="Q509" s="102">
        <f t="shared" si="109"/>
        <v>1705.8</v>
      </c>
      <c r="R509" s="104">
        <f t="shared" si="110"/>
        <v>64317.95</v>
      </c>
      <c r="S509" s="104"/>
      <c r="T509" s="104">
        <f t="shared" si="111"/>
        <v>64300</v>
      </c>
      <c r="U509" s="97">
        <f t="shared" si="112"/>
        <v>85290</v>
      </c>
    </row>
    <row r="510" spans="3:21" s="97" customFormat="1" ht="11" hidden="1" customHeight="1" outlineLevel="1">
      <c r="C510" s="98">
        <f t="shared" si="104"/>
        <v>85390</v>
      </c>
      <c r="D510" s="99">
        <f t="shared" si="105"/>
        <v>19298.75</v>
      </c>
      <c r="E510" s="100">
        <f t="shared" si="106"/>
        <v>0.34499999999999997</v>
      </c>
      <c r="F510" s="100">
        <f t="shared" si="107"/>
        <v>0.22600714369364094</v>
      </c>
      <c r="G510" s="101">
        <f t="shared" si="103"/>
        <v>0.16443244143208011</v>
      </c>
      <c r="H510" s="101"/>
      <c r="I510" s="99">
        <f t="shared" si="108"/>
        <v>19298.75</v>
      </c>
      <c r="J510" s="99"/>
      <c r="M510" s="102"/>
      <c r="N510" s="103"/>
      <c r="O510" s="102"/>
      <c r="P510" s="102"/>
      <c r="Q510" s="102">
        <f t="shared" si="109"/>
        <v>1707.8</v>
      </c>
      <c r="R510" s="104">
        <f t="shared" si="110"/>
        <v>64383.45</v>
      </c>
      <c r="S510" s="104"/>
      <c r="T510" s="104">
        <f t="shared" si="111"/>
        <v>64400</v>
      </c>
      <c r="U510" s="97">
        <f t="shared" si="112"/>
        <v>85390</v>
      </c>
    </row>
    <row r="511" spans="3:21" s="97" customFormat="1" ht="11" hidden="1" customHeight="1" outlineLevel="1">
      <c r="C511" s="98">
        <f t="shared" si="104"/>
        <v>85490</v>
      </c>
      <c r="D511" s="99">
        <f t="shared" si="105"/>
        <v>19331.25</v>
      </c>
      <c r="E511" s="100">
        <f t="shared" si="106"/>
        <v>0.34499999999999997</v>
      </c>
      <c r="F511" s="100">
        <f t="shared" si="107"/>
        <v>0.22612293835536321</v>
      </c>
      <c r="G511" s="101">
        <f t="shared" si="103"/>
        <v>0.16443244143208011</v>
      </c>
      <c r="H511" s="101"/>
      <c r="I511" s="99">
        <f t="shared" si="108"/>
        <v>19331.25</v>
      </c>
      <c r="J511" s="99"/>
      <c r="M511" s="102"/>
      <c r="N511" s="103"/>
      <c r="O511" s="102"/>
      <c r="P511" s="102"/>
      <c r="Q511" s="102">
        <f t="shared" si="109"/>
        <v>1709.8</v>
      </c>
      <c r="R511" s="104">
        <f t="shared" si="110"/>
        <v>64448.95</v>
      </c>
      <c r="S511" s="104"/>
      <c r="T511" s="104">
        <f t="shared" si="111"/>
        <v>64400</v>
      </c>
      <c r="U511" s="97">
        <f t="shared" si="112"/>
        <v>85490</v>
      </c>
    </row>
    <row r="512" spans="3:21" s="97" customFormat="1" ht="11" hidden="1" customHeight="1" outlineLevel="1">
      <c r="C512" s="98">
        <f t="shared" si="104"/>
        <v>85590</v>
      </c>
      <c r="D512" s="99">
        <f t="shared" si="105"/>
        <v>19363.75</v>
      </c>
      <c r="E512" s="100">
        <f t="shared" si="106"/>
        <v>0.34499999999999997</v>
      </c>
      <c r="F512" s="100">
        <f t="shared" si="107"/>
        <v>0.22623846243720061</v>
      </c>
      <c r="G512" s="101">
        <f t="shared" si="103"/>
        <v>0.16443244143208011</v>
      </c>
      <c r="H512" s="101"/>
      <c r="I512" s="99">
        <f t="shared" si="108"/>
        <v>19363.75</v>
      </c>
      <c r="J512" s="99"/>
      <c r="M512" s="102"/>
      <c r="N512" s="103"/>
      <c r="O512" s="102"/>
      <c r="P512" s="102"/>
      <c r="Q512" s="102">
        <f t="shared" si="109"/>
        <v>1711.8</v>
      </c>
      <c r="R512" s="104">
        <f t="shared" si="110"/>
        <v>64514.45</v>
      </c>
      <c r="S512" s="104"/>
      <c r="T512" s="104">
        <f t="shared" si="111"/>
        <v>64500</v>
      </c>
      <c r="U512" s="97">
        <f t="shared" si="112"/>
        <v>85590</v>
      </c>
    </row>
    <row r="513" spans="3:21" s="97" customFormat="1" ht="11" hidden="1" customHeight="1" outlineLevel="1">
      <c r="C513" s="98">
        <f t="shared" si="104"/>
        <v>85690</v>
      </c>
      <c r="D513" s="99">
        <f t="shared" si="105"/>
        <v>19396.25</v>
      </c>
      <c r="E513" s="100">
        <f t="shared" si="106"/>
        <v>0.34499999999999997</v>
      </c>
      <c r="F513" s="100">
        <f t="shared" si="107"/>
        <v>0.22635371688645117</v>
      </c>
      <c r="G513" s="101">
        <f t="shared" si="103"/>
        <v>0.16443244143208011</v>
      </c>
      <c r="H513" s="101"/>
      <c r="I513" s="99">
        <f t="shared" si="108"/>
        <v>19396.25</v>
      </c>
      <c r="J513" s="99"/>
      <c r="M513" s="102"/>
      <c r="N513" s="103"/>
      <c r="O513" s="102"/>
      <c r="P513" s="102"/>
      <c r="Q513" s="102">
        <f t="shared" si="109"/>
        <v>1713.8</v>
      </c>
      <c r="R513" s="104">
        <f t="shared" si="110"/>
        <v>64579.95</v>
      </c>
      <c r="S513" s="104"/>
      <c r="T513" s="104">
        <f t="shared" si="111"/>
        <v>64600</v>
      </c>
      <c r="U513" s="97">
        <f t="shared" si="112"/>
        <v>85690</v>
      </c>
    </row>
    <row r="514" spans="3:21" s="97" customFormat="1" ht="11" hidden="1" customHeight="1" outlineLevel="1">
      <c r="C514" s="98">
        <f t="shared" si="104"/>
        <v>85790</v>
      </c>
      <c r="D514" s="99">
        <f t="shared" si="105"/>
        <v>19428.75</v>
      </c>
      <c r="E514" s="100">
        <f t="shared" si="106"/>
        <v>0.34499999999999997</v>
      </c>
      <c r="F514" s="100">
        <f t="shared" si="107"/>
        <v>0.22646870264599603</v>
      </c>
      <c r="G514" s="101">
        <f t="shared" si="103"/>
        <v>0.16443244143208011</v>
      </c>
      <c r="H514" s="101"/>
      <c r="I514" s="99">
        <f t="shared" si="108"/>
        <v>19428.75</v>
      </c>
      <c r="J514" s="99"/>
      <c r="M514" s="102"/>
      <c r="N514" s="103"/>
      <c r="O514" s="102"/>
      <c r="P514" s="102"/>
      <c r="Q514" s="102">
        <f t="shared" si="109"/>
        <v>1715.8</v>
      </c>
      <c r="R514" s="104">
        <f t="shared" si="110"/>
        <v>64645.45</v>
      </c>
      <c r="S514" s="104"/>
      <c r="T514" s="104">
        <f t="shared" si="111"/>
        <v>64600</v>
      </c>
      <c r="U514" s="97">
        <f t="shared" si="112"/>
        <v>85790</v>
      </c>
    </row>
    <row r="515" spans="3:21" s="97" customFormat="1" ht="11" hidden="1" customHeight="1" outlineLevel="1">
      <c r="C515" s="98">
        <f t="shared" si="104"/>
        <v>85890</v>
      </c>
      <c r="D515" s="99">
        <f t="shared" si="105"/>
        <v>19461.25</v>
      </c>
      <c r="E515" s="100">
        <f t="shared" si="106"/>
        <v>0.34499999999999997</v>
      </c>
      <c r="F515" s="100">
        <f t="shared" si="107"/>
        <v>0.2265834206543253</v>
      </c>
      <c r="G515" s="101">
        <f t="shared" si="103"/>
        <v>0.16443244143208011</v>
      </c>
      <c r="H515" s="101"/>
      <c r="I515" s="99">
        <f t="shared" si="108"/>
        <v>19461.25</v>
      </c>
      <c r="J515" s="99"/>
      <c r="M515" s="102"/>
      <c r="N515" s="103"/>
      <c r="O515" s="102"/>
      <c r="P515" s="102"/>
      <c r="Q515" s="102">
        <f t="shared" si="109"/>
        <v>1717.8</v>
      </c>
      <c r="R515" s="104">
        <f t="shared" si="110"/>
        <v>64710.95</v>
      </c>
      <c r="S515" s="104"/>
      <c r="T515" s="104">
        <f t="shared" si="111"/>
        <v>64700</v>
      </c>
      <c r="U515" s="97">
        <f t="shared" si="112"/>
        <v>85890</v>
      </c>
    </row>
    <row r="516" spans="3:21" s="97" customFormat="1" ht="11" hidden="1" customHeight="1" outlineLevel="1">
      <c r="C516" s="98">
        <f t="shared" si="104"/>
        <v>85990</v>
      </c>
      <c r="D516" s="99">
        <f t="shared" si="105"/>
        <v>19493.75</v>
      </c>
      <c r="E516" s="100">
        <f t="shared" si="106"/>
        <v>0.34499999999999997</v>
      </c>
      <c r="F516" s="100">
        <f t="shared" si="107"/>
        <v>0.22669787184556345</v>
      </c>
      <c r="G516" s="101">
        <f t="shared" ref="G516:G579" si="113">G515</f>
        <v>0.16443244143208011</v>
      </c>
      <c r="H516" s="101"/>
      <c r="I516" s="99">
        <f t="shared" si="108"/>
        <v>19493.75</v>
      </c>
      <c r="J516" s="99"/>
      <c r="M516" s="102"/>
      <c r="N516" s="103"/>
      <c r="O516" s="102"/>
      <c r="P516" s="102"/>
      <c r="Q516" s="102">
        <f t="shared" si="109"/>
        <v>1719.8</v>
      </c>
      <c r="R516" s="104">
        <f t="shared" si="110"/>
        <v>64776.45</v>
      </c>
      <c r="S516" s="104"/>
      <c r="T516" s="104">
        <f t="shared" si="111"/>
        <v>64800</v>
      </c>
      <c r="U516" s="97">
        <f t="shared" si="112"/>
        <v>85990</v>
      </c>
    </row>
    <row r="517" spans="3:21" s="97" customFormat="1" ht="11" hidden="1" customHeight="1" outlineLevel="1">
      <c r="C517" s="98">
        <f t="shared" si="104"/>
        <v>86090</v>
      </c>
      <c r="D517" s="99">
        <f t="shared" si="105"/>
        <v>19526.25</v>
      </c>
      <c r="E517" s="100">
        <f t="shared" si="106"/>
        <v>0.34499999999999997</v>
      </c>
      <c r="F517" s="100">
        <f t="shared" si="107"/>
        <v>0.22681205714949471</v>
      </c>
      <c r="G517" s="101">
        <f t="shared" si="113"/>
        <v>0.16443244143208011</v>
      </c>
      <c r="H517" s="101"/>
      <c r="I517" s="99">
        <f t="shared" si="108"/>
        <v>19526.25</v>
      </c>
      <c r="J517" s="99"/>
      <c r="M517" s="102"/>
      <c r="N517" s="103"/>
      <c r="O517" s="102"/>
      <c r="P517" s="102"/>
      <c r="Q517" s="102">
        <f t="shared" si="109"/>
        <v>1721.8</v>
      </c>
      <c r="R517" s="104">
        <f t="shared" si="110"/>
        <v>64841.95</v>
      </c>
      <c r="S517" s="104"/>
      <c r="T517" s="104">
        <f t="shared" si="111"/>
        <v>64800</v>
      </c>
      <c r="U517" s="97">
        <f t="shared" si="112"/>
        <v>86090</v>
      </c>
    </row>
    <row r="518" spans="3:21" s="97" customFormat="1" ht="11" hidden="1" customHeight="1" outlineLevel="1">
      <c r="C518" s="98">
        <f t="shared" si="104"/>
        <v>86190</v>
      </c>
      <c r="D518" s="99">
        <f t="shared" si="105"/>
        <v>19558.75</v>
      </c>
      <c r="E518" s="100">
        <f t="shared" si="106"/>
        <v>0.34499999999999997</v>
      </c>
      <c r="F518" s="100">
        <f t="shared" si="107"/>
        <v>0.22692597749158835</v>
      </c>
      <c r="G518" s="101">
        <f t="shared" si="113"/>
        <v>0.16443244143208011</v>
      </c>
      <c r="H518" s="101"/>
      <c r="I518" s="99">
        <f t="shared" si="108"/>
        <v>19558.75</v>
      </c>
      <c r="J518" s="99"/>
      <c r="M518" s="102"/>
      <c r="N518" s="103"/>
      <c r="O518" s="102"/>
      <c r="P518" s="102"/>
      <c r="Q518" s="102">
        <f t="shared" si="109"/>
        <v>1723.8</v>
      </c>
      <c r="R518" s="104">
        <f t="shared" si="110"/>
        <v>64907.45</v>
      </c>
      <c r="S518" s="104"/>
      <c r="T518" s="104">
        <f t="shared" si="111"/>
        <v>64900</v>
      </c>
      <c r="U518" s="97">
        <f t="shared" si="112"/>
        <v>86190</v>
      </c>
    </row>
    <row r="519" spans="3:21" s="97" customFormat="1" ht="11" hidden="1" customHeight="1" outlineLevel="1">
      <c r="C519" s="98">
        <f t="shared" si="104"/>
        <v>86290</v>
      </c>
      <c r="D519" s="99">
        <f t="shared" si="105"/>
        <v>19591.25</v>
      </c>
      <c r="E519" s="100">
        <f t="shared" si="106"/>
        <v>0.34499999999999997</v>
      </c>
      <c r="F519" s="100">
        <f t="shared" si="107"/>
        <v>0.22703963379302353</v>
      </c>
      <c r="G519" s="101">
        <f t="shared" si="113"/>
        <v>0.16443244143208011</v>
      </c>
      <c r="H519" s="101"/>
      <c r="I519" s="99">
        <f t="shared" si="108"/>
        <v>19591.25</v>
      </c>
      <c r="J519" s="99"/>
      <c r="M519" s="102"/>
      <c r="N519" s="103"/>
      <c r="O519" s="102"/>
      <c r="P519" s="102"/>
      <c r="Q519" s="102">
        <f t="shared" si="109"/>
        <v>1725.8</v>
      </c>
      <c r="R519" s="104">
        <f t="shared" si="110"/>
        <v>64972.95</v>
      </c>
      <c r="S519" s="104"/>
      <c r="T519" s="104">
        <f t="shared" si="111"/>
        <v>65000</v>
      </c>
      <c r="U519" s="97">
        <f t="shared" si="112"/>
        <v>86290</v>
      </c>
    </row>
    <row r="520" spans="3:21" s="97" customFormat="1" ht="11" hidden="1" customHeight="1" outlineLevel="1">
      <c r="C520" s="98">
        <f t="shared" si="104"/>
        <v>86390</v>
      </c>
      <c r="D520" s="99">
        <f t="shared" si="105"/>
        <v>19623.75</v>
      </c>
      <c r="E520" s="100">
        <f t="shared" si="106"/>
        <v>0.34499999999999997</v>
      </c>
      <c r="F520" s="100">
        <f t="shared" si="107"/>
        <v>0.22715302697071421</v>
      </c>
      <c r="G520" s="101">
        <f t="shared" si="113"/>
        <v>0.16443244143208011</v>
      </c>
      <c r="H520" s="101"/>
      <c r="I520" s="99">
        <f t="shared" si="108"/>
        <v>19623.75</v>
      </c>
      <c r="J520" s="99"/>
      <c r="M520" s="102"/>
      <c r="N520" s="103"/>
      <c r="O520" s="102"/>
      <c r="P520" s="102"/>
      <c r="Q520" s="102">
        <f t="shared" si="109"/>
        <v>1727.8</v>
      </c>
      <c r="R520" s="104">
        <f t="shared" si="110"/>
        <v>65038.45</v>
      </c>
      <c r="S520" s="104"/>
      <c r="T520" s="104">
        <f t="shared" si="111"/>
        <v>65000</v>
      </c>
      <c r="U520" s="97">
        <f t="shared" si="112"/>
        <v>86390</v>
      </c>
    </row>
    <row r="521" spans="3:21" s="97" customFormat="1" ht="11" hidden="1" customHeight="1" outlineLevel="1">
      <c r="C521" s="98">
        <f t="shared" si="104"/>
        <v>86490</v>
      </c>
      <c r="D521" s="99">
        <f t="shared" si="105"/>
        <v>19656.25</v>
      </c>
      <c r="E521" s="100">
        <f t="shared" si="106"/>
        <v>0.34499999999999997</v>
      </c>
      <c r="F521" s="100">
        <f t="shared" si="107"/>
        <v>0.22726615793733379</v>
      </c>
      <c r="G521" s="101">
        <f t="shared" si="113"/>
        <v>0.16443244143208011</v>
      </c>
      <c r="H521" s="101"/>
      <c r="I521" s="99">
        <f t="shared" si="108"/>
        <v>19656.25</v>
      </c>
      <c r="J521" s="99"/>
      <c r="M521" s="102"/>
      <c r="N521" s="103"/>
      <c r="O521" s="102"/>
      <c r="P521" s="102"/>
      <c r="Q521" s="102">
        <f t="shared" si="109"/>
        <v>1729.8</v>
      </c>
      <c r="R521" s="104">
        <f t="shared" si="110"/>
        <v>65103.95</v>
      </c>
      <c r="S521" s="104"/>
      <c r="T521" s="104">
        <f t="shared" si="111"/>
        <v>65100</v>
      </c>
      <c r="U521" s="97">
        <f t="shared" si="112"/>
        <v>86490</v>
      </c>
    </row>
    <row r="522" spans="3:21" s="97" customFormat="1" ht="11" hidden="1" customHeight="1" outlineLevel="1">
      <c r="C522" s="98">
        <f t="shared" si="104"/>
        <v>86590</v>
      </c>
      <c r="D522" s="99">
        <f t="shared" si="105"/>
        <v>19688.75</v>
      </c>
      <c r="E522" s="100">
        <f t="shared" si="106"/>
        <v>0.34499999999999997</v>
      </c>
      <c r="F522" s="100">
        <f t="shared" si="107"/>
        <v>0.22737902760133966</v>
      </c>
      <c r="G522" s="101">
        <f t="shared" si="113"/>
        <v>0.16443244143208011</v>
      </c>
      <c r="H522" s="101"/>
      <c r="I522" s="99">
        <f t="shared" si="108"/>
        <v>19688.75</v>
      </c>
      <c r="J522" s="99"/>
      <c r="M522" s="102"/>
      <c r="N522" s="103"/>
      <c r="O522" s="102"/>
      <c r="P522" s="102"/>
      <c r="Q522" s="102">
        <f t="shared" si="109"/>
        <v>1731.8</v>
      </c>
      <c r="R522" s="104">
        <f t="shared" si="110"/>
        <v>65169.45</v>
      </c>
      <c r="S522" s="104"/>
      <c r="T522" s="104">
        <f t="shared" si="111"/>
        <v>65200</v>
      </c>
      <c r="U522" s="97">
        <f t="shared" si="112"/>
        <v>86590</v>
      </c>
    </row>
    <row r="523" spans="3:21" s="97" customFormat="1" ht="11" hidden="1" customHeight="1" outlineLevel="1">
      <c r="C523" s="98">
        <f t="shared" si="104"/>
        <v>86690</v>
      </c>
      <c r="D523" s="99">
        <f t="shared" si="105"/>
        <v>19721.25</v>
      </c>
      <c r="E523" s="100">
        <f t="shared" si="106"/>
        <v>0.34499999999999997</v>
      </c>
      <c r="F523" s="100">
        <f t="shared" si="107"/>
        <v>0.22749163686699736</v>
      </c>
      <c r="G523" s="101">
        <f t="shared" si="113"/>
        <v>0.16443244143208011</v>
      </c>
      <c r="H523" s="101"/>
      <c r="I523" s="99">
        <f t="shared" si="108"/>
        <v>19721.25</v>
      </c>
      <c r="J523" s="99"/>
      <c r="M523" s="102"/>
      <c r="N523" s="103"/>
      <c r="O523" s="102"/>
      <c r="P523" s="102"/>
      <c r="Q523" s="102">
        <f t="shared" si="109"/>
        <v>1733.8</v>
      </c>
      <c r="R523" s="104">
        <f t="shared" si="110"/>
        <v>65234.95</v>
      </c>
      <c r="S523" s="104"/>
      <c r="T523" s="104">
        <f t="shared" si="111"/>
        <v>65200</v>
      </c>
      <c r="U523" s="97">
        <f t="shared" si="112"/>
        <v>86690</v>
      </c>
    </row>
    <row r="524" spans="3:21" s="97" customFormat="1" ht="11" hidden="1" customHeight="1" outlineLevel="1">
      <c r="C524" s="98">
        <f t="shared" si="104"/>
        <v>86790</v>
      </c>
      <c r="D524" s="99">
        <f t="shared" si="105"/>
        <v>19753.75</v>
      </c>
      <c r="E524" s="100">
        <f t="shared" si="106"/>
        <v>0.34499999999999997</v>
      </c>
      <c r="F524" s="100">
        <f t="shared" si="107"/>
        <v>0.2276039866344049</v>
      </c>
      <c r="G524" s="101">
        <f t="shared" si="113"/>
        <v>0.16443244143208011</v>
      </c>
      <c r="H524" s="101"/>
      <c r="I524" s="99">
        <f t="shared" si="108"/>
        <v>19753.75</v>
      </c>
      <c r="J524" s="99"/>
      <c r="M524" s="102"/>
      <c r="N524" s="103"/>
      <c r="O524" s="102"/>
      <c r="P524" s="102"/>
      <c r="Q524" s="102">
        <f t="shared" si="109"/>
        <v>1735.8</v>
      </c>
      <c r="R524" s="104">
        <f t="shared" si="110"/>
        <v>65300.45</v>
      </c>
      <c r="S524" s="104"/>
      <c r="T524" s="104">
        <f t="shared" si="111"/>
        <v>65300</v>
      </c>
      <c r="U524" s="97">
        <f t="shared" si="112"/>
        <v>86790</v>
      </c>
    </row>
    <row r="525" spans="3:21" s="97" customFormat="1" ht="11" hidden="1" customHeight="1" outlineLevel="1">
      <c r="C525" s="98">
        <f t="shared" si="104"/>
        <v>86890</v>
      </c>
      <c r="D525" s="99">
        <f t="shared" si="105"/>
        <v>19786.25</v>
      </c>
      <c r="E525" s="100">
        <f t="shared" si="106"/>
        <v>0.34499999999999997</v>
      </c>
      <c r="F525" s="100">
        <f t="shared" si="107"/>
        <v>0.22771607779951664</v>
      </c>
      <c r="G525" s="101">
        <f t="shared" si="113"/>
        <v>0.16443244143208011</v>
      </c>
      <c r="H525" s="101"/>
      <c r="I525" s="99">
        <f t="shared" si="108"/>
        <v>19786.25</v>
      </c>
      <c r="J525" s="99"/>
      <c r="M525" s="102"/>
      <c r="N525" s="103"/>
      <c r="O525" s="102"/>
      <c r="P525" s="102"/>
      <c r="Q525" s="102">
        <f t="shared" si="109"/>
        <v>1737.8</v>
      </c>
      <c r="R525" s="104">
        <f t="shared" si="110"/>
        <v>65365.95</v>
      </c>
      <c r="S525" s="104"/>
      <c r="T525" s="104">
        <f t="shared" si="111"/>
        <v>65400</v>
      </c>
      <c r="U525" s="97">
        <f t="shared" si="112"/>
        <v>86890</v>
      </c>
    </row>
    <row r="526" spans="3:21" s="97" customFormat="1" ht="11" hidden="1" customHeight="1" outlineLevel="1">
      <c r="C526" s="98">
        <f t="shared" si="104"/>
        <v>86990</v>
      </c>
      <c r="D526" s="99">
        <f t="shared" si="105"/>
        <v>19818.75</v>
      </c>
      <c r="E526" s="100">
        <f t="shared" si="106"/>
        <v>0.34499999999999997</v>
      </c>
      <c r="F526" s="100">
        <f t="shared" si="107"/>
        <v>0.22782791125416715</v>
      </c>
      <c r="G526" s="101">
        <f t="shared" si="113"/>
        <v>0.16443244143208011</v>
      </c>
      <c r="H526" s="101"/>
      <c r="I526" s="99">
        <f t="shared" si="108"/>
        <v>19818.75</v>
      </c>
      <c r="J526" s="99"/>
      <c r="M526" s="102"/>
      <c r="N526" s="103"/>
      <c r="O526" s="102"/>
      <c r="P526" s="102"/>
      <c r="Q526" s="102">
        <f t="shared" si="109"/>
        <v>1739.8</v>
      </c>
      <c r="R526" s="104">
        <f t="shared" si="110"/>
        <v>65431.45</v>
      </c>
      <c r="S526" s="104"/>
      <c r="T526" s="104">
        <f t="shared" si="111"/>
        <v>65400</v>
      </c>
      <c r="U526" s="97">
        <f t="shared" si="112"/>
        <v>86990</v>
      </c>
    </row>
    <row r="527" spans="3:21" s="97" customFormat="1" ht="11" hidden="1" customHeight="1" outlineLevel="1">
      <c r="C527" s="98">
        <f t="shared" si="104"/>
        <v>87090</v>
      </c>
      <c r="D527" s="99">
        <f t="shared" si="105"/>
        <v>19855.3</v>
      </c>
      <c r="E527" s="100">
        <f t="shared" si="106"/>
        <v>0.38549999999999274</v>
      </c>
      <c r="F527" s="100">
        <f t="shared" si="107"/>
        <v>0.22798599150304283</v>
      </c>
      <c r="G527" s="101">
        <f t="shared" si="113"/>
        <v>0.16443244143208011</v>
      </c>
      <c r="H527" s="101"/>
      <c r="I527" s="99">
        <f t="shared" si="108"/>
        <v>19855.3</v>
      </c>
      <c r="J527" s="99"/>
      <c r="M527" s="102"/>
      <c r="N527" s="103"/>
      <c r="O527" s="102"/>
      <c r="P527" s="102"/>
      <c r="Q527" s="102">
        <f t="shared" si="109"/>
        <v>1741.8</v>
      </c>
      <c r="R527" s="104">
        <f t="shared" si="110"/>
        <v>65492.899999999994</v>
      </c>
      <c r="S527" s="104"/>
      <c r="T527" s="104">
        <f t="shared" si="111"/>
        <v>65500</v>
      </c>
      <c r="U527" s="97">
        <f t="shared" si="112"/>
        <v>87090</v>
      </c>
    </row>
    <row r="528" spans="3:21" s="97" customFormat="1" ht="11" hidden="1" customHeight="1" outlineLevel="1">
      <c r="C528" s="98">
        <f t="shared" si="104"/>
        <v>87190</v>
      </c>
      <c r="D528" s="99">
        <f t="shared" si="105"/>
        <v>19892.3</v>
      </c>
      <c r="E528" s="100">
        <f t="shared" si="106"/>
        <v>0.39</v>
      </c>
      <c r="F528" s="100">
        <f t="shared" si="107"/>
        <v>0.22814887028328937</v>
      </c>
      <c r="G528" s="101">
        <f t="shared" si="113"/>
        <v>0.16443244143208011</v>
      </c>
      <c r="H528" s="101"/>
      <c r="I528" s="99">
        <f t="shared" si="108"/>
        <v>19892.3</v>
      </c>
      <c r="J528" s="99"/>
      <c r="M528" s="102"/>
      <c r="N528" s="103"/>
      <c r="O528" s="102"/>
      <c r="P528" s="102"/>
      <c r="Q528" s="102">
        <f t="shared" si="109"/>
        <v>1743.8</v>
      </c>
      <c r="R528" s="104">
        <f t="shared" si="110"/>
        <v>65553.899999999994</v>
      </c>
      <c r="S528" s="104"/>
      <c r="T528" s="104">
        <f t="shared" si="111"/>
        <v>65600</v>
      </c>
      <c r="U528" s="97">
        <f t="shared" si="112"/>
        <v>87190</v>
      </c>
    </row>
    <row r="529" spans="3:21" s="97" customFormat="1" ht="11" hidden="1" customHeight="1" outlineLevel="1">
      <c r="C529" s="98">
        <f t="shared" si="104"/>
        <v>87290</v>
      </c>
      <c r="D529" s="99">
        <f t="shared" si="105"/>
        <v>19929.3</v>
      </c>
      <c r="E529" s="100">
        <f t="shared" si="106"/>
        <v>0.39</v>
      </c>
      <c r="F529" s="100">
        <f t="shared" si="107"/>
        <v>0.22831137587352501</v>
      </c>
      <c r="G529" s="101">
        <f t="shared" si="113"/>
        <v>0.16443244143208011</v>
      </c>
      <c r="H529" s="101"/>
      <c r="I529" s="99">
        <f t="shared" si="108"/>
        <v>19929.3</v>
      </c>
      <c r="J529" s="99"/>
      <c r="M529" s="102"/>
      <c r="N529" s="103"/>
      <c r="O529" s="102"/>
      <c r="P529" s="102"/>
      <c r="Q529" s="102">
        <f t="shared" si="109"/>
        <v>1745.8</v>
      </c>
      <c r="R529" s="104">
        <f t="shared" si="110"/>
        <v>65614.899999999994</v>
      </c>
      <c r="S529" s="104"/>
      <c r="T529" s="104">
        <f t="shared" si="111"/>
        <v>65600</v>
      </c>
      <c r="U529" s="97">
        <f t="shared" si="112"/>
        <v>87290</v>
      </c>
    </row>
    <row r="530" spans="3:21" s="97" customFormat="1" ht="11" hidden="1" customHeight="1" outlineLevel="1">
      <c r="C530" s="98">
        <f t="shared" si="104"/>
        <v>87390</v>
      </c>
      <c r="D530" s="99">
        <f t="shared" si="105"/>
        <v>19966.3</v>
      </c>
      <c r="E530" s="100">
        <f t="shared" si="106"/>
        <v>0.39</v>
      </c>
      <c r="F530" s="100">
        <f t="shared" si="107"/>
        <v>0.22847350955486898</v>
      </c>
      <c r="G530" s="101">
        <f t="shared" si="113"/>
        <v>0.16443244143208011</v>
      </c>
      <c r="H530" s="101"/>
      <c r="I530" s="99">
        <f t="shared" si="108"/>
        <v>19966.3</v>
      </c>
      <c r="J530" s="99"/>
      <c r="M530" s="102"/>
      <c r="N530" s="103"/>
      <c r="O530" s="102"/>
      <c r="P530" s="102"/>
      <c r="Q530" s="102">
        <f t="shared" si="109"/>
        <v>1747.8</v>
      </c>
      <c r="R530" s="104">
        <f t="shared" si="110"/>
        <v>65675.899999999994</v>
      </c>
      <c r="S530" s="104"/>
      <c r="T530" s="104">
        <f t="shared" si="111"/>
        <v>65700</v>
      </c>
      <c r="U530" s="97">
        <f t="shared" si="112"/>
        <v>87390</v>
      </c>
    </row>
    <row r="531" spans="3:21" s="97" customFormat="1" ht="11" hidden="1" customHeight="1" outlineLevel="1">
      <c r="C531" s="98">
        <f t="shared" si="104"/>
        <v>87490</v>
      </c>
      <c r="D531" s="99">
        <f t="shared" si="105"/>
        <v>20003.3</v>
      </c>
      <c r="E531" s="100">
        <f t="shared" si="106"/>
        <v>0.39</v>
      </c>
      <c r="F531" s="100">
        <f t="shared" si="107"/>
        <v>0.22863527260258315</v>
      </c>
      <c r="G531" s="101">
        <f t="shared" si="113"/>
        <v>0.16443244143208011</v>
      </c>
      <c r="H531" s="101"/>
      <c r="I531" s="99">
        <f t="shared" si="108"/>
        <v>20003.3</v>
      </c>
      <c r="J531" s="99"/>
      <c r="M531" s="102"/>
      <c r="N531" s="103"/>
      <c r="O531" s="102"/>
      <c r="P531" s="102"/>
      <c r="Q531" s="102">
        <f t="shared" si="109"/>
        <v>1749.8</v>
      </c>
      <c r="R531" s="104">
        <f t="shared" si="110"/>
        <v>65736.899999999994</v>
      </c>
      <c r="S531" s="104"/>
      <c r="T531" s="104">
        <f t="shared" si="111"/>
        <v>65700</v>
      </c>
      <c r="U531" s="97">
        <f t="shared" si="112"/>
        <v>87490</v>
      </c>
    </row>
    <row r="532" spans="3:21" s="97" customFormat="1" ht="11" hidden="1" customHeight="1" outlineLevel="1">
      <c r="C532" s="98">
        <f t="shared" si="104"/>
        <v>87590</v>
      </c>
      <c r="D532" s="99">
        <f t="shared" si="105"/>
        <v>20040.3</v>
      </c>
      <c r="E532" s="100">
        <f t="shared" si="106"/>
        <v>0.39</v>
      </c>
      <c r="F532" s="100">
        <f t="shared" si="107"/>
        <v>0.2287966662861057</v>
      </c>
      <c r="G532" s="101">
        <f t="shared" si="113"/>
        <v>0.16443244143208011</v>
      </c>
      <c r="H532" s="101"/>
      <c r="I532" s="99">
        <f t="shared" si="108"/>
        <v>20040.3</v>
      </c>
      <c r="J532" s="99"/>
      <c r="M532" s="102"/>
      <c r="N532" s="103"/>
      <c r="O532" s="102"/>
      <c r="P532" s="102"/>
      <c r="Q532" s="102">
        <f t="shared" si="109"/>
        <v>1751.8</v>
      </c>
      <c r="R532" s="104">
        <f t="shared" si="110"/>
        <v>65797.899999999994</v>
      </c>
      <c r="S532" s="104"/>
      <c r="T532" s="104">
        <f t="shared" si="111"/>
        <v>65800</v>
      </c>
      <c r="U532" s="97">
        <f t="shared" si="112"/>
        <v>87590</v>
      </c>
    </row>
    <row r="533" spans="3:21" s="97" customFormat="1" ht="11" hidden="1" customHeight="1" outlineLevel="1">
      <c r="C533" s="98">
        <f t="shared" si="104"/>
        <v>87690</v>
      </c>
      <c r="D533" s="99">
        <f t="shared" si="105"/>
        <v>20077.3</v>
      </c>
      <c r="E533" s="100">
        <f t="shared" si="106"/>
        <v>0.39</v>
      </c>
      <c r="F533" s="100">
        <f t="shared" si="107"/>
        <v>0.22895769186908427</v>
      </c>
      <c r="G533" s="101">
        <f t="shared" si="113"/>
        <v>0.16443244143208011</v>
      </c>
      <c r="H533" s="101"/>
      <c r="I533" s="99">
        <f t="shared" si="108"/>
        <v>20077.3</v>
      </c>
      <c r="J533" s="99"/>
      <c r="M533" s="102"/>
      <c r="N533" s="103"/>
      <c r="O533" s="102"/>
      <c r="P533" s="102"/>
      <c r="Q533" s="102">
        <f t="shared" si="109"/>
        <v>1753.8</v>
      </c>
      <c r="R533" s="104">
        <f t="shared" si="110"/>
        <v>65858.899999999994</v>
      </c>
      <c r="S533" s="104"/>
      <c r="T533" s="104">
        <f t="shared" si="111"/>
        <v>65900</v>
      </c>
      <c r="U533" s="97">
        <f t="shared" si="112"/>
        <v>87690</v>
      </c>
    </row>
    <row r="534" spans="3:21" s="97" customFormat="1" ht="11" hidden="1" customHeight="1" outlineLevel="1">
      <c r="C534" s="98">
        <f t="shared" si="104"/>
        <v>87790</v>
      </c>
      <c r="D534" s="99">
        <f t="shared" si="105"/>
        <v>20114.3</v>
      </c>
      <c r="E534" s="100">
        <f t="shared" si="106"/>
        <v>0.39</v>
      </c>
      <c r="F534" s="100">
        <f t="shared" si="107"/>
        <v>0.2291183506094088</v>
      </c>
      <c r="G534" s="101">
        <f t="shared" si="113"/>
        <v>0.16443244143208011</v>
      </c>
      <c r="H534" s="101"/>
      <c r="I534" s="99">
        <f t="shared" si="108"/>
        <v>20114.3</v>
      </c>
      <c r="J534" s="99"/>
      <c r="M534" s="102"/>
      <c r="N534" s="103"/>
      <c r="O534" s="102"/>
      <c r="P534" s="102"/>
      <c r="Q534" s="102">
        <f t="shared" si="109"/>
        <v>1755.8</v>
      </c>
      <c r="R534" s="104">
        <f t="shared" si="110"/>
        <v>65919.899999999994</v>
      </c>
      <c r="S534" s="104"/>
      <c r="T534" s="104">
        <f t="shared" si="111"/>
        <v>65900</v>
      </c>
      <c r="U534" s="97">
        <f t="shared" si="112"/>
        <v>87790</v>
      </c>
    </row>
    <row r="535" spans="3:21" s="97" customFormat="1" ht="11" hidden="1" customHeight="1" outlineLevel="1">
      <c r="C535" s="98">
        <f t="shared" si="104"/>
        <v>87890</v>
      </c>
      <c r="D535" s="99">
        <f t="shared" si="105"/>
        <v>20151.3</v>
      </c>
      <c r="E535" s="100">
        <f t="shared" si="106"/>
        <v>0.39</v>
      </c>
      <c r="F535" s="100">
        <f t="shared" si="107"/>
        <v>0.2292786437592445</v>
      </c>
      <c r="G535" s="101">
        <f t="shared" si="113"/>
        <v>0.16443244143208011</v>
      </c>
      <c r="H535" s="101"/>
      <c r="I535" s="99">
        <f t="shared" si="108"/>
        <v>20151.3</v>
      </c>
      <c r="J535" s="99"/>
      <c r="M535" s="102"/>
      <c r="N535" s="103"/>
      <c r="O535" s="102"/>
      <c r="P535" s="102"/>
      <c r="Q535" s="102">
        <f t="shared" si="109"/>
        <v>1757.8</v>
      </c>
      <c r="R535" s="104">
        <f t="shared" si="110"/>
        <v>65980.899999999994</v>
      </c>
      <c r="S535" s="104"/>
      <c r="T535" s="104">
        <f t="shared" si="111"/>
        <v>66000</v>
      </c>
      <c r="U535" s="97">
        <f t="shared" si="112"/>
        <v>87890</v>
      </c>
    </row>
    <row r="536" spans="3:21" s="97" customFormat="1" ht="11" hidden="1" customHeight="1" outlineLevel="1">
      <c r="C536" s="98">
        <f t="shared" si="104"/>
        <v>87990</v>
      </c>
      <c r="D536" s="99">
        <f t="shared" si="105"/>
        <v>20188.3</v>
      </c>
      <c r="E536" s="100">
        <f t="shared" si="106"/>
        <v>0.39</v>
      </c>
      <c r="F536" s="100">
        <f t="shared" si="107"/>
        <v>0.2294385725650642</v>
      </c>
      <c r="G536" s="101">
        <f t="shared" si="113"/>
        <v>0.16443244143208011</v>
      </c>
      <c r="H536" s="101"/>
      <c r="I536" s="99">
        <f t="shared" si="108"/>
        <v>20188.3</v>
      </c>
      <c r="J536" s="99"/>
      <c r="M536" s="102"/>
      <c r="N536" s="103"/>
      <c r="O536" s="102"/>
      <c r="P536" s="102"/>
      <c r="Q536" s="102">
        <f t="shared" si="109"/>
        <v>1759.8</v>
      </c>
      <c r="R536" s="104">
        <f t="shared" si="110"/>
        <v>66041.899999999994</v>
      </c>
      <c r="S536" s="104"/>
      <c r="T536" s="104">
        <f t="shared" si="111"/>
        <v>66000</v>
      </c>
      <c r="U536" s="97">
        <f t="shared" si="112"/>
        <v>87990</v>
      </c>
    </row>
    <row r="537" spans="3:21" s="97" customFormat="1" ht="11" hidden="1" customHeight="1" outlineLevel="1">
      <c r="C537" s="98">
        <f t="shared" si="104"/>
        <v>88090</v>
      </c>
      <c r="D537" s="99">
        <f t="shared" si="105"/>
        <v>20225.3</v>
      </c>
      <c r="E537" s="100">
        <f t="shared" si="106"/>
        <v>0.39</v>
      </c>
      <c r="F537" s="100">
        <f t="shared" si="107"/>
        <v>0.22959813826768077</v>
      </c>
      <c r="G537" s="101">
        <f t="shared" si="113"/>
        <v>0.16443244143208011</v>
      </c>
      <c r="H537" s="101"/>
      <c r="I537" s="99">
        <f t="shared" si="108"/>
        <v>20225.3</v>
      </c>
      <c r="J537" s="99"/>
      <c r="M537" s="102"/>
      <c r="N537" s="103"/>
      <c r="O537" s="102"/>
      <c r="P537" s="102"/>
      <c r="Q537" s="102">
        <f t="shared" si="109"/>
        <v>1761.8</v>
      </c>
      <c r="R537" s="104">
        <f t="shared" si="110"/>
        <v>66102.899999999994</v>
      </c>
      <c r="S537" s="104"/>
      <c r="T537" s="104">
        <f t="shared" si="111"/>
        <v>66100</v>
      </c>
      <c r="U537" s="97">
        <f t="shared" si="112"/>
        <v>88090</v>
      </c>
    </row>
    <row r="538" spans="3:21" s="97" customFormat="1" ht="11" hidden="1" customHeight="1" outlineLevel="1">
      <c r="C538" s="98">
        <f t="shared" si="104"/>
        <v>88190</v>
      </c>
      <c r="D538" s="99">
        <f t="shared" si="105"/>
        <v>20262.3</v>
      </c>
      <c r="E538" s="100">
        <f t="shared" si="106"/>
        <v>0.39</v>
      </c>
      <c r="F538" s="100">
        <f t="shared" si="107"/>
        <v>0.22975734210227916</v>
      </c>
      <c r="G538" s="101">
        <f t="shared" si="113"/>
        <v>0.16443244143208011</v>
      </c>
      <c r="H538" s="101"/>
      <c r="I538" s="99">
        <f t="shared" si="108"/>
        <v>20262.3</v>
      </c>
      <c r="J538" s="99"/>
      <c r="M538" s="102"/>
      <c r="N538" s="103"/>
      <c r="O538" s="102"/>
      <c r="P538" s="102"/>
      <c r="Q538" s="102">
        <f t="shared" si="109"/>
        <v>1763.8</v>
      </c>
      <c r="R538" s="104">
        <f t="shared" si="110"/>
        <v>66163.899999999994</v>
      </c>
      <c r="S538" s="104"/>
      <c r="T538" s="104">
        <f t="shared" si="111"/>
        <v>66200</v>
      </c>
      <c r="U538" s="97">
        <f t="shared" si="112"/>
        <v>88190</v>
      </c>
    </row>
    <row r="539" spans="3:21" s="97" customFormat="1" ht="11" hidden="1" customHeight="1" outlineLevel="1">
      <c r="C539" s="98">
        <f t="shared" si="104"/>
        <v>88290</v>
      </c>
      <c r="D539" s="99">
        <f t="shared" si="105"/>
        <v>20299.3</v>
      </c>
      <c r="E539" s="100">
        <f t="shared" si="106"/>
        <v>0.39</v>
      </c>
      <c r="F539" s="100">
        <f t="shared" si="107"/>
        <v>0.22991618529844829</v>
      </c>
      <c r="G539" s="101">
        <f t="shared" si="113"/>
        <v>0.16443244143208011</v>
      </c>
      <c r="H539" s="101"/>
      <c r="I539" s="99">
        <f t="shared" si="108"/>
        <v>20299.3</v>
      </c>
      <c r="J539" s="99"/>
      <c r="M539" s="102"/>
      <c r="N539" s="103"/>
      <c r="O539" s="102"/>
      <c r="P539" s="102"/>
      <c r="Q539" s="102">
        <f t="shared" si="109"/>
        <v>1765.8</v>
      </c>
      <c r="R539" s="104">
        <f t="shared" si="110"/>
        <v>66224.899999999994</v>
      </c>
      <c r="S539" s="104"/>
      <c r="T539" s="104">
        <f t="shared" si="111"/>
        <v>66200</v>
      </c>
      <c r="U539" s="97">
        <f t="shared" si="112"/>
        <v>88290</v>
      </c>
    </row>
    <row r="540" spans="3:21" s="97" customFormat="1" ht="11" hidden="1" customHeight="1" outlineLevel="1">
      <c r="C540" s="98">
        <f t="shared" si="104"/>
        <v>88390</v>
      </c>
      <c r="D540" s="99">
        <f t="shared" si="105"/>
        <v>20336.3</v>
      </c>
      <c r="E540" s="100">
        <f t="shared" si="106"/>
        <v>0.39</v>
      </c>
      <c r="F540" s="100">
        <f t="shared" si="107"/>
        <v>0.23007466908021268</v>
      </c>
      <c r="G540" s="101">
        <f t="shared" si="113"/>
        <v>0.16443244143208011</v>
      </c>
      <c r="H540" s="101"/>
      <c r="I540" s="99">
        <f t="shared" si="108"/>
        <v>20336.3</v>
      </c>
      <c r="J540" s="99"/>
      <c r="M540" s="102"/>
      <c r="N540" s="103"/>
      <c r="O540" s="102"/>
      <c r="P540" s="102"/>
      <c r="Q540" s="102">
        <f t="shared" si="109"/>
        <v>1767.8</v>
      </c>
      <c r="R540" s="104">
        <f t="shared" si="110"/>
        <v>66285.899999999994</v>
      </c>
      <c r="S540" s="104"/>
      <c r="T540" s="104">
        <f t="shared" si="111"/>
        <v>66300</v>
      </c>
      <c r="U540" s="97">
        <f t="shared" si="112"/>
        <v>88390</v>
      </c>
    </row>
    <row r="541" spans="3:21" s="97" customFormat="1" ht="11" hidden="1" customHeight="1" outlineLevel="1">
      <c r="C541" s="98">
        <f t="shared" si="104"/>
        <v>88490</v>
      </c>
      <c r="D541" s="99">
        <f t="shared" si="105"/>
        <v>20373.3</v>
      </c>
      <c r="E541" s="100">
        <f t="shared" si="106"/>
        <v>0.39</v>
      </c>
      <c r="F541" s="100">
        <f t="shared" si="107"/>
        <v>0.23023279466606394</v>
      </c>
      <c r="G541" s="101">
        <f t="shared" si="113"/>
        <v>0.16443244143208011</v>
      </c>
      <c r="H541" s="101"/>
      <c r="I541" s="99">
        <f t="shared" si="108"/>
        <v>20373.3</v>
      </c>
      <c r="J541" s="99"/>
      <c r="M541" s="102"/>
      <c r="N541" s="103"/>
      <c r="O541" s="102"/>
      <c r="P541" s="102"/>
      <c r="Q541" s="102">
        <f t="shared" si="109"/>
        <v>1769.8</v>
      </c>
      <c r="R541" s="104">
        <f t="shared" si="110"/>
        <v>66346.899999999994</v>
      </c>
      <c r="S541" s="104"/>
      <c r="T541" s="104">
        <f t="shared" si="111"/>
        <v>66300</v>
      </c>
      <c r="U541" s="97">
        <f t="shared" si="112"/>
        <v>88490</v>
      </c>
    </row>
    <row r="542" spans="3:21" s="97" customFormat="1" ht="11" hidden="1" customHeight="1" outlineLevel="1">
      <c r="C542" s="98">
        <f t="shared" si="104"/>
        <v>88590</v>
      </c>
      <c r="D542" s="99">
        <f t="shared" si="105"/>
        <v>20410.3</v>
      </c>
      <c r="E542" s="100">
        <f t="shared" si="106"/>
        <v>0.39</v>
      </c>
      <c r="F542" s="100">
        <f t="shared" si="107"/>
        <v>0.23039056326899199</v>
      </c>
      <c r="G542" s="101">
        <f t="shared" si="113"/>
        <v>0.16443244143208011</v>
      </c>
      <c r="H542" s="101"/>
      <c r="I542" s="99">
        <f t="shared" si="108"/>
        <v>20410.3</v>
      </c>
      <c r="J542" s="99"/>
      <c r="M542" s="102"/>
      <c r="N542" s="103"/>
      <c r="O542" s="102"/>
      <c r="P542" s="102"/>
      <c r="Q542" s="102">
        <f t="shared" si="109"/>
        <v>1771.8</v>
      </c>
      <c r="R542" s="104">
        <f t="shared" si="110"/>
        <v>66407.899999999994</v>
      </c>
      <c r="S542" s="104"/>
      <c r="T542" s="104">
        <f t="shared" si="111"/>
        <v>66400</v>
      </c>
      <c r="U542" s="97">
        <f t="shared" si="112"/>
        <v>88590</v>
      </c>
    </row>
    <row r="543" spans="3:21" s="97" customFormat="1" ht="11" hidden="1" customHeight="1" outlineLevel="1">
      <c r="C543" s="98">
        <f t="shared" si="104"/>
        <v>88690</v>
      </c>
      <c r="D543" s="99">
        <f t="shared" si="105"/>
        <v>20447.3</v>
      </c>
      <c r="E543" s="100">
        <f t="shared" si="106"/>
        <v>0.39</v>
      </c>
      <c r="F543" s="100">
        <f t="shared" si="107"/>
        <v>0.23054797609651595</v>
      </c>
      <c r="G543" s="101">
        <f t="shared" si="113"/>
        <v>0.16443244143208011</v>
      </c>
      <c r="H543" s="101"/>
      <c r="I543" s="99">
        <f t="shared" si="108"/>
        <v>20447.3</v>
      </c>
      <c r="J543" s="99"/>
      <c r="M543" s="102"/>
      <c r="N543" s="103"/>
      <c r="O543" s="102"/>
      <c r="P543" s="102"/>
      <c r="Q543" s="102">
        <f t="shared" si="109"/>
        <v>1773.8</v>
      </c>
      <c r="R543" s="104">
        <f t="shared" si="110"/>
        <v>66468.899999999994</v>
      </c>
      <c r="S543" s="104"/>
      <c r="T543" s="104">
        <f t="shared" si="111"/>
        <v>66500</v>
      </c>
      <c r="U543" s="97">
        <f t="shared" si="112"/>
        <v>88690</v>
      </c>
    </row>
    <row r="544" spans="3:21" s="97" customFormat="1" ht="11" hidden="1" customHeight="1" outlineLevel="1">
      <c r="C544" s="98">
        <f t="shared" si="104"/>
        <v>88790</v>
      </c>
      <c r="D544" s="99">
        <f t="shared" si="105"/>
        <v>20484.3</v>
      </c>
      <c r="E544" s="100">
        <f t="shared" si="106"/>
        <v>0.39</v>
      </c>
      <c r="F544" s="100">
        <f t="shared" si="107"/>
        <v>0.23070503435071515</v>
      </c>
      <c r="G544" s="101">
        <f t="shared" si="113"/>
        <v>0.16443244143208011</v>
      </c>
      <c r="H544" s="101"/>
      <c r="I544" s="99">
        <f t="shared" si="108"/>
        <v>20484.3</v>
      </c>
      <c r="J544" s="99"/>
      <c r="M544" s="102"/>
      <c r="N544" s="103"/>
      <c r="O544" s="102"/>
      <c r="P544" s="102"/>
      <c r="Q544" s="102">
        <f t="shared" si="109"/>
        <v>1775.8</v>
      </c>
      <c r="R544" s="104">
        <f t="shared" si="110"/>
        <v>66529.899999999994</v>
      </c>
      <c r="S544" s="104"/>
      <c r="T544" s="104">
        <f t="shared" si="111"/>
        <v>66500</v>
      </c>
      <c r="U544" s="97">
        <f t="shared" si="112"/>
        <v>88790</v>
      </c>
    </row>
    <row r="545" spans="3:21" s="97" customFormat="1" ht="11" hidden="1" customHeight="1" outlineLevel="1">
      <c r="C545" s="98">
        <f t="shared" si="104"/>
        <v>88890</v>
      </c>
      <c r="D545" s="99">
        <f t="shared" si="105"/>
        <v>20521.3</v>
      </c>
      <c r="E545" s="100">
        <f t="shared" si="106"/>
        <v>0.39</v>
      </c>
      <c r="F545" s="100">
        <f t="shared" si="107"/>
        <v>0.23086173922825964</v>
      </c>
      <c r="G545" s="101">
        <f t="shared" si="113"/>
        <v>0.16443244143208011</v>
      </c>
      <c r="H545" s="101"/>
      <c r="I545" s="99">
        <f t="shared" si="108"/>
        <v>20521.3</v>
      </c>
      <c r="J545" s="99"/>
      <c r="M545" s="102"/>
      <c r="N545" s="103"/>
      <c r="O545" s="102"/>
      <c r="P545" s="102"/>
      <c r="Q545" s="102">
        <f t="shared" si="109"/>
        <v>1777.8</v>
      </c>
      <c r="R545" s="104">
        <f t="shared" si="110"/>
        <v>66590.899999999994</v>
      </c>
      <c r="S545" s="104"/>
      <c r="T545" s="104">
        <f t="shared" si="111"/>
        <v>66600</v>
      </c>
      <c r="U545" s="97">
        <f t="shared" si="112"/>
        <v>88890</v>
      </c>
    </row>
    <row r="546" spans="3:21" s="97" customFormat="1" ht="11" hidden="1" customHeight="1" outlineLevel="1">
      <c r="C546" s="98">
        <f t="shared" si="104"/>
        <v>88990</v>
      </c>
      <c r="D546" s="99">
        <f t="shared" si="105"/>
        <v>20558.3</v>
      </c>
      <c r="E546" s="100">
        <f t="shared" si="106"/>
        <v>0.39</v>
      </c>
      <c r="F546" s="100">
        <f t="shared" si="107"/>
        <v>0.23101809192044048</v>
      </c>
      <c r="G546" s="101">
        <f t="shared" si="113"/>
        <v>0.16443244143208011</v>
      </c>
      <c r="H546" s="101"/>
      <c r="I546" s="99">
        <f t="shared" si="108"/>
        <v>20558.3</v>
      </c>
      <c r="J546" s="99"/>
      <c r="M546" s="102"/>
      <c r="N546" s="103"/>
      <c r="O546" s="102"/>
      <c r="P546" s="102"/>
      <c r="Q546" s="102">
        <f t="shared" si="109"/>
        <v>1779.8</v>
      </c>
      <c r="R546" s="104">
        <f t="shared" si="110"/>
        <v>66651.899999999994</v>
      </c>
      <c r="S546" s="104"/>
      <c r="T546" s="104">
        <f t="shared" si="111"/>
        <v>66700</v>
      </c>
      <c r="U546" s="97">
        <f t="shared" si="112"/>
        <v>88990</v>
      </c>
    </row>
    <row r="547" spans="3:21" s="97" customFormat="1" ht="11" hidden="1" customHeight="1" outlineLevel="1">
      <c r="C547" s="98">
        <f t="shared" si="104"/>
        <v>89090</v>
      </c>
      <c r="D547" s="99">
        <f t="shared" si="105"/>
        <v>20595.3</v>
      </c>
      <c r="E547" s="100">
        <f t="shared" si="106"/>
        <v>0.39</v>
      </c>
      <c r="F547" s="100">
        <f t="shared" si="107"/>
        <v>0.23117409361320013</v>
      </c>
      <c r="G547" s="101">
        <f t="shared" si="113"/>
        <v>0.16443244143208011</v>
      </c>
      <c r="H547" s="101"/>
      <c r="I547" s="99">
        <f t="shared" si="108"/>
        <v>20595.3</v>
      </c>
      <c r="J547" s="99"/>
      <c r="M547" s="102"/>
      <c r="N547" s="103"/>
      <c r="O547" s="102"/>
      <c r="P547" s="102"/>
      <c r="Q547" s="102">
        <f t="shared" si="109"/>
        <v>1781.8</v>
      </c>
      <c r="R547" s="104">
        <f t="shared" si="110"/>
        <v>66712.899999999994</v>
      </c>
      <c r="S547" s="104"/>
      <c r="T547" s="104">
        <f t="shared" si="111"/>
        <v>66700</v>
      </c>
      <c r="U547" s="97">
        <f t="shared" si="112"/>
        <v>89090</v>
      </c>
    </row>
    <row r="548" spans="3:21" s="97" customFormat="1" ht="11" hidden="1" customHeight="1" outlineLevel="1">
      <c r="C548" s="98">
        <f t="shared" si="104"/>
        <v>89190</v>
      </c>
      <c r="D548" s="99">
        <f t="shared" si="105"/>
        <v>20632.3</v>
      </c>
      <c r="E548" s="100">
        <f t="shared" si="106"/>
        <v>0.39</v>
      </c>
      <c r="F548" s="100">
        <f t="shared" si="107"/>
        <v>0.23132974548716223</v>
      </c>
      <c r="G548" s="101">
        <f t="shared" si="113"/>
        <v>0.16443244143208011</v>
      </c>
      <c r="H548" s="101"/>
      <c r="I548" s="99">
        <f t="shared" si="108"/>
        <v>20632.3</v>
      </c>
      <c r="J548" s="99"/>
      <c r="M548" s="102"/>
      <c r="N548" s="103"/>
      <c r="O548" s="102"/>
      <c r="P548" s="102"/>
      <c r="Q548" s="102">
        <f t="shared" si="109"/>
        <v>1783.8</v>
      </c>
      <c r="R548" s="104">
        <f t="shared" si="110"/>
        <v>66773.899999999994</v>
      </c>
      <c r="S548" s="104"/>
      <c r="T548" s="104">
        <f t="shared" si="111"/>
        <v>66800</v>
      </c>
      <c r="U548" s="97">
        <f t="shared" si="112"/>
        <v>89190</v>
      </c>
    </row>
    <row r="549" spans="3:21" s="97" customFormat="1" ht="11" hidden="1" customHeight="1" outlineLevel="1">
      <c r="C549" s="98">
        <f t="shared" si="104"/>
        <v>89290</v>
      </c>
      <c r="D549" s="99">
        <f t="shared" si="105"/>
        <v>20669.3</v>
      </c>
      <c r="E549" s="100">
        <f t="shared" si="106"/>
        <v>0.39</v>
      </c>
      <c r="F549" s="100">
        <f t="shared" si="107"/>
        <v>0.23148504871766154</v>
      </c>
      <c r="G549" s="101">
        <f t="shared" si="113"/>
        <v>0.16443244143208011</v>
      </c>
      <c r="H549" s="101"/>
      <c r="I549" s="99">
        <f t="shared" si="108"/>
        <v>20669.3</v>
      </c>
      <c r="J549" s="99"/>
      <c r="M549" s="102"/>
      <c r="N549" s="103"/>
      <c r="O549" s="102"/>
      <c r="P549" s="102"/>
      <c r="Q549" s="102">
        <f t="shared" si="109"/>
        <v>1785.8</v>
      </c>
      <c r="R549" s="104">
        <f t="shared" si="110"/>
        <v>66834.899999999994</v>
      </c>
      <c r="S549" s="104"/>
      <c r="T549" s="104">
        <f t="shared" si="111"/>
        <v>66800</v>
      </c>
      <c r="U549" s="97">
        <f t="shared" si="112"/>
        <v>89290</v>
      </c>
    </row>
    <row r="550" spans="3:21" s="97" customFormat="1" ht="11" hidden="1" customHeight="1" outlineLevel="1">
      <c r="C550" s="98">
        <f t="shared" si="104"/>
        <v>89390</v>
      </c>
      <c r="D550" s="99">
        <f t="shared" si="105"/>
        <v>20706.3</v>
      </c>
      <c r="E550" s="100">
        <f t="shared" si="106"/>
        <v>0.39</v>
      </c>
      <c r="F550" s="100">
        <f t="shared" si="107"/>
        <v>0.23164000447477345</v>
      </c>
      <c r="G550" s="101">
        <f t="shared" si="113"/>
        <v>0.16443244143208011</v>
      </c>
      <c r="H550" s="101"/>
      <c r="I550" s="99">
        <f t="shared" si="108"/>
        <v>20706.3</v>
      </c>
      <c r="J550" s="99"/>
      <c r="M550" s="102"/>
      <c r="N550" s="103"/>
      <c r="O550" s="102"/>
      <c r="P550" s="102"/>
      <c r="Q550" s="102">
        <f t="shared" si="109"/>
        <v>1787.8</v>
      </c>
      <c r="R550" s="104">
        <f t="shared" si="110"/>
        <v>66895.899999999994</v>
      </c>
      <c r="S550" s="104"/>
      <c r="T550" s="104">
        <f t="shared" si="111"/>
        <v>66900</v>
      </c>
      <c r="U550" s="97">
        <f t="shared" si="112"/>
        <v>89390</v>
      </c>
    </row>
    <row r="551" spans="3:21" s="97" customFormat="1" ht="11" hidden="1" customHeight="1" outlineLevel="1">
      <c r="C551" s="98">
        <f t="shared" si="104"/>
        <v>89490</v>
      </c>
      <c r="D551" s="99">
        <f t="shared" si="105"/>
        <v>20743.3</v>
      </c>
      <c r="E551" s="100">
        <f t="shared" si="106"/>
        <v>0.39</v>
      </c>
      <c r="F551" s="100">
        <f t="shared" si="107"/>
        <v>0.23179461392334338</v>
      </c>
      <c r="G551" s="101">
        <f t="shared" si="113"/>
        <v>0.16443244143208011</v>
      </c>
      <c r="H551" s="101"/>
      <c r="I551" s="99">
        <f t="shared" si="108"/>
        <v>20743.3</v>
      </c>
      <c r="J551" s="99"/>
      <c r="M551" s="102"/>
      <c r="N551" s="103"/>
      <c r="O551" s="102"/>
      <c r="P551" s="102"/>
      <c r="Q551" s="102">
        <f t="shared" si="109"/>
        <v>1789.8</v>
      </c>
      <c r="R551" s="104">
        <f t="shared" si="110"/>
        <v>66956.899999999994</v>
      </c>
      <c r="S551" s="104"/>
      <c r="T551" s="104">
        <f t="shared" si="111"/>
        <v>67000</v>
      </c>
      <c r="U551" s="97">
        <f t="shared" si="112"/>
        <v>89490</v>
      </c>
    </row>
    <row r="552" spans="3:21" s="97" customFormat="1" ht="11" hidden="1" customHeight="1" outlineLevel="1">
      <c r="C552" s="98">
        <f t="shared" si="104"/>
        <v>89590</v>
      </c>
      <c r="D552" s="99">
        <f t="shared" si="105"/>
        <v>20780.3</v>
      </c>
      <c r="E552" s="100">
        <f t="shared" si="106"/>
        <v>0.39</v>
      </c>
      <c r="F552" s="100">
        <f t="shared" si="107"/>
        <v>0.23194887822301596</v>
      </c>
      <c r="G552" s="101">
        <f t="shared" si="113"/>
        <v>0.16443244143208011</v>
      </c>
      <c r="H552" s="101"/>
      <c r="I552" s="99">
        <f t="shared" si="108"/>
        <v>20780.3</v>
      </c>
      <c r="J552" s="99"/>
      <c r="M552" s="102"/>
      <c r="N552" s="103"/>
      <c r="O552" s="102"/>
      <c r="P552" s="102"/>
      <c r="Q552" s="102">
        <f t="shared" si="109"/>
        <v>1791.8</v>
      </c>
      <c r="R552" s="104">
        <f t="shared" si="110"/>
        <v>67017.899999999994</v>
      </c>
      <c r="S552" s="104"/>
      <c r="T552" s="104">
        <f t="shared" si="111"/>
        <v>67000</v>
      </c>
      <c r="U552" s="97">
        <f t="shared" si="112"/>
        <v>89590</v>
      </c>
    </row>
    <row r="553" spans="3:21" s="97" customFormat="1" ht="11" hidden="1" customHeight="1" outlineLevel="1">
      <c r="C553" s="98">
        <f t="shared" si="104"/>
        <v>89690</v>
      </c>
      <c r="D553" s="99">
        <f t="shared" si="105"/>
        <v>20817.3</v>
      </c>
      <c r="E553" s="100">
        <f t="shared" si="106"/>
        <v>0.39</v>
      </c>
      <c r="F553" s="100">
        <f t="shared" si="107"/>
        <v>0.23210279852826401</v>
      </c>
      <c r="G553" s="101">
        <f t="shared" si="113"/>
        <v>0.16443244143208011</v>
      </c>
      <c r="H553" s="101"/>
      <c r="I553" s="99">
        <f t="shared" si="108"/>
        <v>20817.3</v>
      </c>
      <c r="J553" s="99"/>
      <c r="M553" s="102"/>
      <c r="N553" s="103"/>
      <c r="O553" s="102"/>
      <c r="P553" s="102"/>
      <c r="Q553" s="102">
        <f t="shared" si="109"/>
        <v>1793.8</v>
      </c>
      <c r="R553" s="104">
        <f t="shared" si="110"/>
        <v>67078.899999999994</v>
      </c>
      <c r="S553" s="104"/>
      <c r="T553" s="104">
        <f t="shared" si="111"/>
        <v>67100</v>
      </c>
      <c r="U553" s="97">
        <f t="shared" si="112"/>
        <v>89690</v>
      </c>
    </row>
    <row r="554" spans="3:21" s="97" customFormat="1" ht="11" hidden="1" customHeight="1" outlineLevel="1">
      <c r="C554" s="98">
        <f t="shared" si="104"/>
        <v>89790</v>
      </c>
      <c r="D554" s="99">
        <f t="shared" si="105"/>
        <v>20854.3</v>
      </c>
      <c r="E554" s="100">
        <f t="shared" si="106"/>
        <v>0.39</v>
      </c>
      <c r="F554" s="100">
        <f t="shared" si="107"/>
        <v>0.23225637598841742</v>
      </c>
      <c r="G554" s="101">
        <f t="shared" si="113"/>
        <v>0.16443244143208011</v>
      </c>
      <c r="H554" s="101"/>
      <c r="I554" s="99">
        <f t="shared" si="108"/>
        <v>20854.3</v>
      </c>
      <c r="J554" s="99"/>
      <c r="M554" s="102"/>
      <c r="N554" s="103"/>
      <c r="O554" s="102"/>
      <c r="P554" s="102"/>
      <c r="Q554" s="102">
        <f t="shared" si="109"/>
        <v>1795.8</v>
      </c>
      <c r="R554" s="104">
        <f t="shared" si="110"/>
        <v>67139.899999999994</v>
      </c>
      <c r="S554" s="104"/>
      <c r="T554" s="104">
        <f t="shared" si="111"/>
        <v>67100</v>
      </c>
      <c r="U554" s="97">
        <f t="shared" si="112"/>
        <v>89790</v>
      </c>
    </row>
    <row r="555" spans="3:21" s="97" customFormat="1" ht="11" hidden="1" customHeight="1" outlineLevel="1">
      <c r="C555" s="98">
        <f t="shared" si="104"/>
        <v>89890</v>
      </c>
      <c r="D555" s="99">
        <f t="shared" si="105"/>
        <v>20891.3</v>
      </c>
      <c r="E555" s="100">
        <f t="shared" si="106"/>
        <v>0.39</v>
      </c>
      <c r="F555" s="100">
        <f t="shared" si="107"/>
        <v>0.23240961174769162</v>
      </c>
      <c r="G555" s="101">
        <f t="shared" si="113"/>
        <v>0.16443244143208011</v>
      </c>
      <c r="H555" s="101"/>
      <c r="I555" s="99">
        <f t="shared" si="108"/>
        <v>20891.3</v>
      </c>
      <c r="J555" s="99"/>
      <c r="M555" s="102"/>
      <c r="N555" s="103"/>
      <c r="O555" s="102"/>
      <c r="P555" s="102"/>
      <c r="Q555" s="102">
        <f t="shared" si="109"/>
        <v>1797.8</v>
      </c>
      <c r="R555" s="104">
        <f t="shared" si="110"/>
        <v>67200.899999999994</v>
      </c>
      <c r="S555" s="104"/>
      <c r="T555" s="104">
        <f t="shared" si="111"/>
        <v>67200</v>
      </c>
      <c r="U555" s="97">
        <f t="shared" si="112"/>
        <v>89890</v>
      </c>
    </row>
    <row r="556" spans="3:21" s="97" customFormat="1" ht="11" hidden="1" customHeight="1" outlineLevel="1">
      <c r="C556" s="98">
        <f t="shared" si="104"/>
        <v>89990</v>
      </c>
      <c r="D556" s="99">
        <f t="shared" si="105"/>
        <v>20928.3</v>
      </c>
      <c r="E556" s="100">
        <f t="shared" si="106"/>
        <v>0.39</v>
      </c>
      <c r="F556" s="100">
        <f t="shared" si="107"/>
        <v>0.23256250694521613</v>
      </c>
      <c r="G556" s="101">
        <f t="shared" si="113"/>
        <v>0.16443244143208011</v>
      </c>
      <c r="H556" s="101"/>
      <c r="I556" s="99">
        <f t="shared" si="108"/>
        <v>20928.3</v>
      </c>
      <c r="J556" s="99"/>
      <c r="M556" s="102"/>
      <c r="N556" s="103"/>
      <c r="O556" s="102"/>
      <c r="P556" s="102"/>
      <c r="Q556" s="102">
        <f t="shared" si="109"/>
        <v>1799.8</v>
      </c>
      <c r="R556" s="104">
        <f t="shared" si="110"/>
        <v>67261.899999999994</v>
      </c>
      <c r="S556" s="104"/>
      <c r="T556" s="104">
        <f t="shared" si="111"/>
        <v>67300</v>
      </c>
      <c r="U556" s="97">
        <f t="shared" si="112"/>
        <v>89990</v>
      </c>
    </row>
    <row r="557" spans="3:21" s="97" customFormat="1" ht="11" hidden="1" customHeight="1" outlineLevel="1">
      <c r="C557" s="98">
        <f t="shared" si="104"/>
        <v>90090</v>
      </c>
      <c r="D557" s="99">
        <f t="shared" si="105"/>
        <v>20965.3</v>
      </c>
      <c r="E557" s="100">
        <f t="shared" si="106"/>
        <v>0.39</v>
      </c>
      <c r="F557" s="100">
        <f t="shared" si="107"/>
        <v>0.2327150627150627</v>
      </c>
      <c r="G557" s="101">
        <f t="shared" si="113"/>
        <v>0.16443244143208011</v>
      </c>
      <c r="H557" s="101"/>
      <c r="I557" s="99">
        <f t="shared" si="108"/>
        <v>20965.3</v>
      </c>
      <c r="J557" s="99"/>
      <c r="M557" s="102"/>
      <c r="N557" s="103"/>
      <c r="O557" s="102"/>
      <c r="P557" s="102"/>
      <c r="Q557" s="102">
        <f t="shared" si="109"/>
        <v>1801.8</v>
      </c>
      <c r="R557" s="104">
        <f t="shared" si="110"/>
        <v>67322.899999999994</v>
      </c>
      <c r="S557" s="104"/>
      <c r="T557" s="104">
        <f t="shared" si="111"/>
        <v>67300</v>
      </c>
      <c r="U557" s="97">
        <f t="shared" si="112"/>
        <v>90090</v>
      </c>
    </row>
    <row r="558" spans="3:21" s="97" customFormat="1" ht="11" hidden="1" customHeight="1" outlineLevel="1">
      <c r="C558" s="98">
        <f t="shared" si="104"/>
        <v>90190</v>
      </c>
      <c r="D558" s="99">
        <f t="shared" si="105"/>
        <v>21002.3</v>
      </c>
      <c r="E558" s="100">
        <f t="shared" si="106"/>
        <v>0.39</v>
      </c>
      <c r="F558" s="100">
        <f t="shared" si="107"/>
        <v>0.23286728018627342</v>
      </c>
      <c r="G558" s="101">
        <f t="shared" si="113"/>
        <v>0.16443244143208011</v>
      </c>
      <c r="H558" s="101"/>
      <c r="I558" s="99">
        <f t="shared" si="108"/>
        <v>21002.3</v>
      </c>
      <c r="J558" s="99"/>
      <c r="M558" s="102"/>
      <c r="N558" s="103"/>
      <c r="O558" s="102"/>
      <c r="P558" s="102"/>
      <c r="Q558" s="102">
        <f t="shared" si="109"/>
        <v>1803.8</v>
      </c>
      <c r="R558" s="104">
        <f t="shared" si="110"/>
        <v>67383.899999999994</v>
      </c>
      <c r="S558" s="104"/>
      <c r="T558" s="104">
        <f t="shared" si="111"/>
        <v>67400</v>
      </c>
      <c r="U558" s="97">
        <f t="shared" si="112"/>
        <v>90190</v>
      </c>
    </row>
    <row r="559" spans="3:21" s="97" customFormat="1" ht="11" hidden="1" customHeight="1" outlineLevel="1">
      <c r="C559" s="98">
        <f t="shared" si="104"/>
        <v>90290</v>
      </c>
      <c r="D559" s="99">
        <f t="shared" si="105"/>
        <v>21039.3</v>
      </c>
      <c r="E559" s="100">
        <f t="shared" si="106"/>
        <v>0.39</v>
      </c>
      <c r="F559" s="100">
        <f t="shared" si="107"/>
        <v>0.23301916048288845</v>
      </c>
      <c r="G559" s="101">
        <f t="shared" si="113"/>
        <v>0.16443244143208011</v>
      </c>
      <c r="H559" s="101"/>
      <c r="I559" s="99">
        <f t="shared" si="108"/>
        <v>21039.3</v>
      </c>
      <c r="J559" s="99"/>
      <c r="M559" s="102"/>
      <c r="N559" s="103"/>
      <c r="O559" s="102"/>
      <c r="P559" s="102"/>
      <c r="Q559" s="102">
        <f t="shared" si="109"/>
        <v>1805.8</v>
      </c>
      <c r="R559" s="104">
        <f t="shared" si="110"/>
        <v>67444.899999999994</v>
      </c>
      <c r="S559" s="104"/>
      <c r="T559" s="104">
        <f t="shared" si="111"/>
        <v>67400</v>
      </c>
      <c r="U559" s="97">
        <f t="shared" si="112"/>
        <v>90290</v>
      </c>
    </row>
    <row r="560" spans="3:21" s="97" customFormat="1" ht="11" hidden="1" customHeight="1" outlineLevel="1">
      <c r="C560" s="98">
        <f t="shared" ref="C560:C623" si="114">C559+100</f>
        <v>90390</v>
      </c>
      <c r="D560" s="99">
        <f t="shared" ref="D560:D623" si="115">I560</f>
        <v>21076.3</v>
      </c>
      <c r="E560" s="100">
        <f t="shared" ref="E560:E623" si="116">(D560-D559+Q560-Q559)/(C560-C559)</f>
        <v>0.39</v>
      </c>
      <c r="F560" s="100">
        <f t="shared" ref="F560:F623" si="117">D560/C560</f>
        <v>0.23317070472397389</v>
      </c>
      <c r="G560" s="101">
        <f t="shared" si="113"/>
        <v>0.16443244143208011</v>
      </c>
      <c r="H560" s="101"/>
      <c r="I560" s="99">
        <f t="shared" ref="I560:I623" si="118">IF(C560&lt;$J$29,0,IF(C560&lt;$J$30,(C560-$J$29)*$K$30,IF(C560&lt;$J$31,(((C560-$J$30)*$K$31)+$L$31),IF(C560&lt;$J$32,((C560-$J$31)*$K$32)+$L$32,(((C560-$J$32)*$K$33)+$L$33)))))</f>
        <v>21076.3</v>
      </c>
      <c r="J560" s="99"/>
      <c r="M560" s="102"/>
      <c r="N560" s="103"/>
      <c r="O560" s="102"/>
      <c r="P560" s="102"/>
      <c r="Q560" s="102">
        <f t="shared" ref="Q560:Q623" si="119">(IF(C560&gt;26668,(C560*2%),(MAX(0,(    (C560-21335)*10%   )))))-  (  MIN(IF(C560&lt;66667,(445-((C560-37000)*1.5%)),0),445)  )</f>
        <v>1807.8</v>
      </c>
      <c r="R560" s="104">
        <f t="shared" ref="R560:R623" si="120">C560-D560-Q560</f>
        <v>67505.899999999994</v>
      </c>
      <c r="S560" s="104"/>
      <c r="T560" s="104">
        <f t="shared" ref="T560:T623" si="121">ROUND(R560/100,0)*100</f>
        <v>67500</v>
      </c>
      <c r="U560" s="97">
        <f t="shared" ref="U560:U623" si="122">C560</f>
        <v>90390</v>
      </c>
    </row>
    <row r="561" spans="3:21" s="97" customFormat="1" ht="11" hidden="1" customHeight="1" outlineLevel="1">
      <c r="C561" s="98">
        <f t="shared" si="114"/>
        <v>90490</v>
      </c>
      <c r="D561" s="99">
        <f t="shared" si="115"/>
        <v>21113.3</v>
      </c>
      <c r="E561" s="100">
        <f t="shared" si="116"/>
        <v>0.39</v>
      </c>
      <c r="F561" s="100">
        <f t="shared" si="117"/>
        <v>0.23332191402364902</v>
      </c>
      <c r="G561" s="101">
        <f t="shared" si="113"/>
        <v>0.16443244143208011</v>
      </c>
      <c r="H561" s="101"/>
      <c r="I561" s="99">
        <f t="shared" si="118"/>
        <v>21113.3</v>
      </c>
      <c r="J561" s="99"/>
      <c r="M561" s="102"/>
      <c r="N561" s="103"/>
      <c r="O561" s="102"/>
      <c r="P561" s="102"/>
      <c r="Q561" s="102">
        <f t="shared" si="119"/>
        <v>1809.8</v>
      </c>
      <c r="R561" s="104">
        <f t="shared" si="120"/>
        <v>67566.899999999994</v>
      </c>
      <c r="S561" s="104"/>
      <c r="T561" s="104">
        <f t="shared" si="121"/>
        <v>67600</v>
      </c>
      <c r="U561" s="97">
        <f t="shared" si="122"/>
        <v>90490</v>
      </c>
    </row>
    <row r="562" spans="3:21" s="97" customFormat="1" ht="11" hidden="1" customHeight="1" outlineLevel="1">
      <c r="C562" s="98">
        <f t="shared" si="114"/>
        <v>90590</v>
      </c>
      <c r="D562" s="99">
        <f t="shared" si="115"/>
        <v>21150.3</v>
      </c>
      <c r="E562" s="100">
        <f t="shared" si="116"/>
        <v>0.39</v>
      </c>
      <c r="F562" s="100">
        <f t="shared" si="117"/>
        <v>0.2334727894911138</v>
      </c>
      <c r="G562" s="101">
        <f t="shared" si="113"/>
        <v>0.16443244143208011</v>
      </c>
      <c r="H562" s="101"/>
      <c r="I562" s="99">
        <f t="shared" si="118"/>
        <v>21150.3</v>
      </c>
      <c r="J562" s="99"/>
      <c r="M562" s="102"/>
      <c r="N562" s="103"/>
      <c r="O562" s="102"/>
      <c r="P562" s="102"/>
      <c r="Q562" s="102">
        <f t="shared" si="119"/>
        <v>1811.8</v>
      </c>
      <c r="R562" s="104">
        <f t="shared" si="120"/>
        <v>67627.899999999994</v>
      </c>
      <c r="S562" s="104"/>
      <c r="T562" s="104">
        <f t="shared" si="121"/>
        <v>67600</v>
      </c>
      <c r="U562" s="97">
        <f t="shared" si="122"/>
        <v>90590</v>
      </c>
    </row>
    <row r="563" spans="3:21" s="97" customFormat="1" ht="11" hidden="1" customHeight="1" outlineLevel="1">
      <c r="C563" s="98">
        <f t="shared" si="114"/>
        <v>90690</v>
      </c>
      <c r="D563" s="99">
        <f t="shared" si="115"/>
        <v>21187.3</v>
      </c>
      <c r="E563" s="100">
        <f t="shared" si="116"/>
        <v>0.39</v>
      </c>
      <c r="F563" s="100">
        <f t="shared" si="117"/>
        <v>0.23362333223067591</v>
      </c>
      <c r="G563" s="101">
        <f t="shared" si="113"/>
        <v>0.16443244143208011</v>
      </c>
      <c r="H563" s="101"/>
      <c r="I563" s="99">
        <f t="shared" si="118"/>
        <v>21187.3</v>
      </c>
      <c r="J563" s="99"/>
      <c r="M563" s="102"/>
      <c r="N563" s="103"/>
      <c r="O563" s="102"/>
      <c r="P563" s="102"/>
      <c r="Q563" s="102">
        <f t="shared" si="119"/>
        <v>1813.8</v>
      </c>
      <c r="R563" s="104">
        <f t="shared" si="120"/>
        <v>67688.899999999994</v>
      </c>
      <c r="S563" s="104"/>
      <c r="T563" s="104">
        <f t="shared" si="121"/>
        <v>67700</v>
      </c>
      <c r="U563" s="97">
        <f t="shared" si="122"/>
        <v>90690</v>
      </c>
    </row>
    <row r="564" spans="3:21" s="97" customFormat="1" ht="11" hidden="1" customHeight="1" outlineLevel="1">
      <c r="C564" s="98">
        <f t="shared" si="114"/>
        <v>90790</v>
      </c>
      <c r="D564" s="99">
        <f t="shared" si="115"/>
        <v>21224.3</v>
      </c>
      <c r="E564" s="100">
        <f t="shared" si="116"/>
        <v>0.39</v>
      </c>
      <c r="F564" s="100">
        <f t="shared" si="117"/>
        <v>0.23377354334177772</v>
      </c>
      <c r="G564" s="101">
        <f t="shared" si="113"/>
        <v>0.16443244143208011</v>
      </c>
      <c r="H564" s="101"/>
      <c r="I564" s="99">
        <f t="shared" si="118"/>
        <v>21224.3</v>
      </c>
      <c r="J564" s="99"/>
      <c r="M564" s="102"/>
      <c r="N564" s="103"/>
      <c r="O564" s="102"/>
      <c r="P564" s="102"/>
      <c r="Q564" s="102">
        <f t="shared" si="119"/>
        <v>1815.8</v>
      </c>
      <c r="R564" s="104">
        <f t="shared" si="120"/>
        <v>67749.899999999994</v>
      </c>
      <c r="S564" s="104"/>
      <c r="T564" s="104">
        <f t="shared" si="121"/>
        <v>67700</v>
      </c>
      <c r="U564" s="97">
        <f t="shared" si="122"/>
        <v>90790</v>
      </c>
    </row>
    <row r="565" spans="3:21" s="97" customFormat="1" ht="11" hidden="1" customHeight="1" outlineLevel="1">
      <c r="C565" s="98">
        <f t="shared" si="114"/>
        <v>90890</v>
      </c>
      <c r="D565" s="99">
        <f t="shared" si="115"/>
        <v>21261.3</v>
      </c>
      <c r="E565" s="100">
        <f t="shared" si="116"/>
        <v>0.39</v>
      </c>
      <c r="F565" s="100">
        <f t="shared" si="117"/>
        <v>0.23392342391902299</v>
      </c>
      <c r="G565" s="101">
        <f t="shared" si="113"/>
        <v>0.16443244143208011</v>
      </c>
      <c r="H565" s="101"/>
      <c r="I565" s="99">
        <f t="shared" si="118"/>
        <v>21261.3</v>
      </c>
      <c r="J565" s="99"/>
      <c r="M565" s="102"/>
      <c r="N565" s="103"/>
      <c r="O565" s="102"/>
      <c r="P565" s="102"/>
      <c r="Q565" s="102">
        <f t="shared" si="119"/>
        <v>1817.8</v>
      </c>
      <c r="R565" s="104">
        <f t="shared" si="120"/>
        <v>67810.899999999994</v>
      </c>
      <c r="S565" s="104"/>
      <c r="T565" s="104">
        <f t="shared" si="121"/>
        <v>67800</v>
      </c>
      <c r="U565" s="97">
        <f t="shared" si="122"/>
        <v>90890</v>
      </c>
    </row>
    <row r="566" spans="3:21" s="97" customFormat="1" ht="11" hidden="1" customHeight="1" outlineLevel="1">
      <c r="C566" s="98">
        <f t="shared" si="114"/>
        <v>90990</v>
      </c>
      <c r="D566" s="99">
        <f t="shared" si="115"/>
        <v>21298.3</v>
      </c>
      <c r="E566" s="100">
        <f t="shared" si="116"/>
        <v>0.39</v>
      </c>
      <c r="F566" s="100">
        <f t="shared" si="117"/>
        <v>0.23407297505220354</v>
      </c>
      <c r="G566" s="101">
        <f t="shared" si="113"/>
        <v>0.16443244143208011</v>
      </c>
      <c r="H566" s="101"/>
      <c r="I566" s="99">
        <f t="shared" si="118"/>
        <v>21298.3</v>
      </c>
      <c r="J566" s="99"/>
      <c r="M566" s="102"/>
      <c r="N566" s="103"/>
      <c r="O566" s="102"/>
      <c r="P566" s="102"/>
      <c r="Q566" s="102">
        <f t="shared" si="119"/>
        <v>1819.8</v>
      </c>
      <c r="R566" s="104">
        <f t="shared" si="120"/>
        <v>67871.899999999994</v>
      </c>
      <c r="S566" s="104"/>
      <c r="T566" s="104">
        <f t="shared" si="121"/>
        <v>67900</v>
      </c>
      <c r="U566" s="97">
        <f t="shared" si="122"/>
        <v>90990</v>
      </c>
    </row>
    <row r="567" spans="3:21" s="97" customFormat="1" ht="11" hidden="1" customHeight="1" outlineLevel="1">
      <c r="C567" s="98">
        <f t="shared" si="114"/>
        <v>91090</v>
      </c>
      <c r="D567" s="99">
        <f t="shared" si="115"/>
        <v>21335.3</v>
      </c>
      <c r="E567" s="100">
        <f t="shared" si="116"/>
        <v>0.39</v>
      </c>
      <c r="F567" s="100">
        <f t="shared" si="117"/>
        <v>0.23422219782632561</v>
      </c>
      <c r="G567" s="101">
        <f t="shared" si="113"/>
        <v>0.16443244143208011</v>
      </c>
      <c r="H567" s="101"/>
      <c r="I567" s="99">
        <f t="shared" si="118"/>
        <v>21335.3</v>
      </c>
      <c r="J567" s="99"/>
      <c r="M567" s="102"/>
      <c r="N567" s="103"/>
      <c r="O567" s="102"/>
      <c r="P567" s="102"/>
      <c r="Q567" s="102">
        <f t="shared" si="119"/>
        <v>1821.8</v>
      </c>
      <c r="R567" s="104">
        <f t="shared" si="120"/>
        <v>67932.899999999994</v>
      </c>
      <c r="S567" s="104"/>
      <c r="T567" s="104">
        <f t="shared" si="121"/>
        <v>67900</v>
      </c>
      <c r="U567" s="97">
        <f t="shared" si="122"/>
        <v>91090</v>
      </c>
    </row>
    <row r="568" spans="3:21" s="97" customFormat="1" ht="11" hidden="1" customHeight="1" outlineLevel="1">
      <c r="C568" s="98">
        <f t="shared" si="114"/>
        <v>91190</v>
      </c>
      <c r="D568" s="99">
        <f t="shared" si="115"/>
        <v>21372.3</v>
      </c>
      <c r="E568" s="100">
        <f t="shared" si="116"/>
        <v>0.39</v>
      </c>
      <c r="F568" s="100">
        <f t="shared" si="117"/>
        <v>0.23437109332163614</v>
      </c>
      <c r="G568" s="101">
        <f t="shared" si="113"/>
        <v>0.16443244143208011</v>
      </c>
      <c r="H568" s="101"/>
      <c r="I568" s="99">
        <f t="shared" si="118"/>
        <v>21372.3</v>
      </c>
      <c r="J568" s="99"/>
      <c r="M568" s="102"/>
      <c r="N568" s="103"/>
      <c r="O568" s="102"/>
      <c r="P568" s="102"/>
      <c r="Q568" s="102">
        <f t="shared" si="119"/>
        <v>1823.8</v>
      </c>
      <c r="R568" s="104">
        <f t="shared" si="120"/>
        <v>67993.899999999994</v>
      </c>
      <c r="S568" s="104"/>
      <c r="T568" s="104">
        <f t="shared" si="121"/>
        <v>68000</v>
      </c>
      <c r="U568" s="97">
        <f t="shared" si="122"/>
        <v>91190</v>
      </c>
    </row>
    <row r="569" spans="3:21" s="97" customFormat="1" ht="11" hidden="1" customHeight="1" outlineLevel="1">
      <c r="C569" s="98">
        <f t="shared" si="114"/>
        <v>91290</v>
      </c>
      <c r="D569" s="99">
        <f t="shared" si="115"/>
        <v>21409.3</v>
      </c>
      <c r="E569" s="100">
        <f t="shared" si="116"/>
        <v>0.39</v>
      </c>
      <c r="F569" s="100">
        <f t="shared" si="117"/>
        <v>0.23451966261364882</v>
      </c>
      <c r="G569" s="101">
        <f t="shared" si="113"/>
        <v>0.16443244143208011</v>
      </c>
      <c r="H569" s="101"/>
      <c r="I569" s="99">
        <f t="shared" si="118"/>
        <v>21409.3</v>
      </c>
      <c r="J569" s="99"/>
      <c r="M569" s="102"/>
      <c r="N569" s="103"/>
      <c r="O569" s="102"/>
      <c r="P569" s="102"/>
      <c r="Q569" s="102">
        <f t="shared" si="119"/>
        <v>1825.8</v>
      </c>
      <c r="R569" s="104">
        <f t="shared" si="120"/>
        <v>68054.899999999994</v>
      </c>
      <c r="S569" s="104"/>
      <c r="T569" s="104">
        <f t="shared" si="121"/>
        <v>68100</v>
      </c>
      <c r="U569" s="97">
        <f t="shared" si="122"/>
        <v>91290</v>
      </c>
    </row>
    <row r="570" spans="3:21" s="97" customFormat="1" ht="11" hidden="1" customHeight="1" outlineLevel="1">
      <c r="C570" s="98">
        <f t="shared" si="114"/>
        <v>91390</v>
      </c>
      <c r="D570" s="99">
        <f t="shared" si="115"/>
        <v>21446.3</v>
      </c>
      <c r="E570" s="100">
        <f t="shared" si="116"/>
        <v>0.39</v>
      </c>
      <c r="F570" s="100">
        <f t="shared" si="117"/>
        <v>0.23466790677316993</v>
      </c>
      <c r="G570" s="101">
        <f t="shared" si="113"/>
        <v>0.16443244143208011</v>
      </c>
      <c r="H570" s="101"/>
      <c r="I570" s="99">
        <f t="shared" si="118"/>
        <v>21446.3</v>
      </c>
      <c r="J570" s="99"/>
      <c r="M570" s="102"/>
      <c r="N570" s="103"/>
      <c r="O570" s="102"/>
      <c r="P570" s="102"/>
      <c r="Q570" s="102">
        <f t="shared" si="119"/>
        <v>1827.8</v>
      </c>
      <c r="R570" s="104">
        <f t="shared" si="120"/>
        <v>68115.899999999994</v>
      </c>
      <c r="S570" s="104"/>
      <c r="T570" s="104">
        <f t="shared" si="121"/>
        <v>68100</v>
      </c>
      <c r="U570" s="97">
        <f t="shared" si="122"/>
        <v>91390</v>
      </c>
    </row>
    <row r="571" spans="3:21" s="97" customFormat="1" ht="11" hidden="1" customHeight="1" outlineLevel="1">
      <c r="C571" s="98">
        <f t="shared" si="114"/>
        <v>91490</v>
      </c>
      <c r="D571" s="99">
        <f t="shared" si="115"/>
        <v>21483.3</v>
      </c>
      <c r="E571" s="100">
        <f t="shared" si="116"/>
        <v>0.39</v>
      </c>
      <c r="F571" s="100">
        <f t="shared" si="117"/>
        <v>0.23481582686632418</v>
      </c>
      <c r="G571" s="101">
        <f t="shared" si="113"/>
        <v>0.16443244143208011</v>
      </c>
      <c r="H571" s="101"/>
      <c r="I571" s="99">
        <f t="shared" si="118"/>
        <v>21483.3</v>
      </c>
      <c r="J571" s="99"/>
      <c r="M571" s="102"/>
      <c r="N571" s="103"/>
      <c r="O571" s="102"/>
      <c r="P571" s="102"/>
      <c r="Q571" s="102">
        <f t="shared" si="119"/>
        <v>1829.8</v>
      </c>
      <c r="R571" s="104">
        <f t="shared" si="120"/>
        <v>68176.899999999994</v>
      </c>
      <c r="S571" s="104"/>
      <c r="T571" s="104">
        <f t="shared" si="121"/>
        <v>68200</v>
      </c>
      <c r="U571" s="97">
        <f t="shared" si="122"/>
        <v>91490</v>
      </c>
    </row>
    <row r="572" spans="3:21" s="97" customFormat="1" ht="11" hidden="1" customHeight="1" outlineLevel="1">
      <c r="C572" s="98">
        <f t="shared" si="114"/>
        <v>91590</v>
      </c>
      <c r="D572" s="99">
        <f t="shared" si="115"/>
        <v>21520.3</v>
      </c>
      <c r="E572" s="100">
        <f t="shared" si="116"/>
        <v>0.39</v>
      </c>
      <c r="F572" s="100">
        <f t="shared" si="117"/>
        <v>0.2349634239545802</v>
      </c>
      <c r="G572" s="101">
        <f t="shared" si="113"/>
        <v>0.16443244143208011</v>
      </c>
      <c r="H572" s="101"/>
      <c r="I572" s="99">
        <f t="shared" si="118"/>
        <v>21520.3</v>
      </c>
      <c r="J572" s="99"/>
      <c r="M572" s="102"/>
      <c r="N572" s="103"/>
      <c r="O572" s="102"/>
      <c r="P572" s="102"/>
      <c r="Q572" s="102">
        <f t="shared" si="119"/>
        <v>1831.8</v>
      </c>
      <c r="R572" s="104">
        <f t="shared" si="120"/>
        <v>68237.899999999994</v>
      </c>
      <c r="S572" s="104"/>
      <c r="T572" s="104">
        <f t="shared" si="121"/>
        <v>68200</v>
      </c>
      <c r="U572" s="97">
        <f t="shared" si="122"/>
        <v>91590</v>
      </c>
    </row>
    <row r="573" spans="3:21" s="97" customFormat="1" ht="11" hidden="1" customHeight="1" outlineLevel="1">
      <c r="C573" s="98">
        <f t="shared" si="114"/>
        <v>91690</v>
      </c>
      <c r="D573" s="99">
        <f t="shared" si="115"/>
        <v>21557.3</v>
      </c>
      <c r="E573" s="100">
        <f t="shared" si="116"/>
        <v>0.39</v>
      </c>
      <c r="F573" s="100">
        <f t="shared" si="117"/>
        <v>0.23511069909477586</v>
      </c>
      <c r="G573" s="101">
        <f t="shared" si="113"/>
        <v>0.16443244143208011</v>
      </c>
      <c r="H573" s="101"/>
      <c r="I573" s="99">
        <f t="shared" si="118"/>
        <v>21557.3</v>
      </c>
      <c r="J573" s="99"/>
      <c r="M573" s="102"/>
      <c r="N573" s="103"/>
      <c r="O573" s="102"/>
      <c r="P573" s="102"/>
      <c r="Q573" s="102">
        <f t="shared" si="119"/>
        <v>1833.8</v>
      </c>
      <c r="R573" s="104">
        <f t="shared" si="120"/>
        <v>68298.899999999994</v>
      </c>
      <c r="S573" s="104"/>
      <c r="T573" s="104">
        <f t="shared" si="121"/>
        <v>68300</v>
      </c>
      <c r="U573" s="97">
        <f t="shared" si="122"/>
        <v>91690</v>
      </c>
    </row>
    <row r="574" spans="3:21" s="97" customFormat="1" ht="11" hidden="1" customHeight="1" outlineLevel="1">
      <c r="C574" s="98">
        <f t="shared" si="114"/>
        <v>91790</v>
      </c>
      <c r="D574" s="99">
        <f t="shared" si="115"/>
        <v>21594.3</v>
      </c>
      <c r="E574" s="100">
        <f t="shared" si="116"/>
        <v>0.39</v>
      </c>
      <c r="F574" s="100">
        <f t="shared" si="117"/>
        <v>0.2352576533391437</v>
      </c>
      <c r="G574" s="101">
        <f t="shared" si="113"/>
        <v>0.16443244143208011</v>
      </c>
      <c r="H574" s="101"/>
      <c r="I574" s="99">
        <f t="shared" si="118"/>
        <v>21594.3</v>
      </c>
      <c r="J574" s="99"/>
      <c r="M574" s="102"/>
      <c r="N574" s="103"/>
      <c r="O574" s="102"/>
      <c r="P574" s="102"/>
      <c r="Q574" s="102">
        <f t="shared" si="119"/>
        <v>1835.8</v>
      </c>
      <c r="R574" s="104">
        <f t="shared" si="120"/>
        <v>68359.899999999994</v>
      </c>
      <c r="S574" s="104"/>
      <c r="T574" s="104">
        <f t="shared" si="121"/>
        <v>68400</v>
      </c>
      <c r="U574" s="97">
        <f t="shared" si="122"/>
        <v>91790</v>
      </c>
    </row>
    <row r="575" spans="3:21" s="97" customFormat="1" ht="11" hidden="1" customHeight="1" outlineLevel="1">
      <c r="C575" s="98">
        <f t="shared" si="114"/>
        <v>91890</v>
      </c>
      <c r="D575" s="99">
        <f t="shared" si="115"/>
        <v>21631.3</v>
      </c>
      <c r="E575" s="100">
        <f t="shared" si="116"/>
        <v>0.39</v>
      </c>
      <c r="F575" s="100">
        <f t="shared" si="117"/>
        <v>0.23540428773533573</v>
      </c>
      <c r="G575" s="101">
        <f t="shared" si="113"/>
        <v>0.16443244143208011</v>
      </c>
      <c r="H575" s="101"/>
      <c r="I575" s="99">
        <f t="shared" si="118"/>
        <v>21631.3</v>
      </c>
      <c r="J575" s="99"/>
      <c r="M575" s="102"/>
      <c r="N575" s="103"/>
      <c r="O575" s="102"/>
      <c r="P575" s="102"/>
      <c r="Q575" s="102">
        <f t="shared" si="119"/>
        <v>1837.8</v>
      </c>
      <c r="R575" s="104">
        <f t="shared" si="120"/>
        <v>68420.899999999994</v>
      </c>
      <c r="S575" s="104"/>
      <c r="T575" s="104">
        <f t="shared" si="121"/>
        <v>68400</v>
      </c>
      <c r="U575" s="97">
        <f t="shared" si="122"/>
        <v>91890</v>
      </c>
    </row>
    <row r="576" spans="3:21" s="97" customFormat="1" ht="11" hidden="1" customHeight="1" outlineLevel="1">
      <c r="C576" s="98">
        <f t="shared" si="114"/>
        <v>91990</v>
      </c>
      <c r="D576" s="99">
        <f t="shared" si="115"/>
        <v>21668.3</v>
      </c>
      <c r="E576" s="100">
        <f t="shared" si="116"/>
        <v>0.39</v>
      </c>
      <c r="F576" s="100">
        <f t="shared" si="117"/>
        <v>0.23555060332644853</v>
      </c>
      <c r="G576" s="101">
        <f t="shared" si="113"/>
        <v>0.16443244143208011</v>
      </c>
      <c r="H576" s="101"/>
      <c r="I576" s="99">
        <f t="shared" si="118"/>
        <v>21668.3</v>
      </c>
      <c r="J576" s="99"/>
      <c r="M576" s="102"/>
      <c r="N576" s="103"/>
      <c r="O576" s="102"/>
      <c r="P576" s="102"/>
      <c r="Q576" s="102">
        <f t="shared" si="119"/>
        <v>1839.8</v>
      </c>
      <c r="R576" s="104">
        <f t="shared" si="120"/>
        <v>68481.899999999994</v>
      </c>
      <c r="S576" s="104"/>
      <c r="T576" s="104">
        <f t="shared" si="121"/>
        <v>68500</v>
      </c>
      <c r="U576" s="97">
        <f t="shared" si="122"/>
        <v>91990</v>
      </c>
    </row>
    <row r="577" spans="3:21" s="97" customFormat="1" ht="11" hidden="1" customHeight="1" outlineLevel="1">
      <c r="C577" s="98">
        <f t="shared" si="114"/>
        <v>92090</v>
      </c>
      <c r="D577" s="99">
        <f t="shared" si="115"/>
        <v>21705.3</v>
      </c>
      <c r="E577" s="100">
        <f t="shared" si="116"/>
        <v>0.39</v>
      </c>
      <c r="F577" s="100">
        <f t="shared" si="117"/>
        <v>0.23569660115104787</v>
      </c>
      <c r="G577" s="101">
        <f t="shared" si="113"/>
        <v>0.16443244143208011</v>
      </c>
      <c r="H577" s="101"/>
      <c r="I577" s="99">
        <f t="shared" si="118"/>
        <v>21705.3</v>
      </c>
      <c r="J577" s="99"/>
      <c r="M577" s="102"/>
      <c r="N577" s="103"/>
      <c r="O577" s="102"/>
      <c r="P577" s="102"/>
      <c r="Q577" s="102">
        <f t="shared" si="119"/>
        <v>1841.8</v>
      </c>
      <c r="R577" s="104">
        <f t="shared" si="120"/>
        <v>68542.899999999994</v>
      </c>
      <c r="S577" s="104"/>
      <c r="T577" s="104">
        <f t="shared" si="121"/>
        <v>68500</v>
      </c>
      <c r="U577" s="97">
        <f t="shared" si="122"/>
        <v>92090</v>
      </c>
    </row>
    <row r="578" spans="3:21" s="97" customFormat="1" ht="11" hidden="1" customHeight="1" outlineLevel="1">
      <c r="C578" s="98">
        <f t="shared" si="114"/>
        <v>92190</v>
      </c>
      <c r="D578" s="99">
        <f t="shared" si="115"/>
        <v>21742.3</v>
      </c>
      <c r="E578" s="100">
        <f t="shared" si="116"/>
        <v>0.39</v>
      </c>
      <c r="F578" s="100">
        <f t="shared" si="117"/>
        <v>0.2358422822431934</v>
      </c>
      <c r="G578" s="101">
        <f t="shared" si="113"/>
        <v>0.16443244143208011</v>
      </c>
      <c r="H578" s="101"/>
      <c r="I578" s="99">
        <f t="shared" si="118"/>
        <v>21742.3</v>
      </c>
      <c r="J578" s="99"/>
      <c r="M578" s="102"/>
      <c r="N578" s="103"/>
      <c r="O578" s="102"/>
      <c r="P578" s="102"/>
      <c r="Q578" s="102">
        <f t="shared" si="119"/>
        <v>1843.8</v>
      </c>
      <c r="R578" s="104">
        <f t="shared" si="120"/>
        <v>68603.899999999994</v>
      </c>
      <c r="S578" s="104"/>
      <c r="T578" s="104">
        <f t="shared" si="121"/>
        <v>68600</v>
      </c>
      <c r="U578" s="97">
        <f t="shared" si="122"/>
        <v>92190</v>
      </c>
    </row>
    <row r="579" spans="3:21" s="97" customFormat="1" ht="11" hidden="1" customHeight="1" outlineLevel="1">
      <c r="C579" s="98">
        <f t="shared" si="114"/>
        <v>92290</v>
      </c>
      <c r="D579" s="99">
        <f t="shared" si="115"/>
        <v>21779.3</v>
      </c>
      <c r="E579" s="100">
        <f t="shared" si="116"/>
        <v>0.39</v>
      </c>
      <c r="F579" s="100">
        <f t="shared" si="117"/>
        <v>0.23598764763246288</v>
      </c>
      <c r="G579" s="101">
        <f t="shared" si="113"/>
        <v>0.16443244143208011</v>
      </c>
      <c r="H579" s="101"/>
      <c r="I579" s="99">
        <f t="shared" si="118"/>
        <v>21779.3</v>
      </c>
      <c r="J579" s="99"/>
      <c r="M579" s="102"/>
      <c r="N579" s="103"/>
      <c r="O579" s="102"/>
      <c r="P579" s="102"/>
      <c r="Q579" s="102">
        <f t="shared" si="119"/>
        <v>1845.8</v>
      </c>
      <c r="R579" s="104">
        <f t="shared" si="120"/>
        <v>68664.899999999994</v>
      </c>
      <c r="S579" s="104"/>
      <c r="T579" s="104">
        <f t="shared" si="121"/>
        <v>68700</v>
      </c>
      <c r="U579" s="97">
        <f t="shared" si="122"/>
        <v>92290</v>
      </c>
    </row>
    <row r="580" spans="3:21" s="97" customFormat="1" ht="11" hidden="1" customHeight="1" outlineLevel="1">
      <c r="C580" s="98">
        <f t="shared" si="114"/>
        <v>92390</v>
      </c>
      <c r="D580" s="99">
        <f t="shared" si="115"/>
        <v>21816.3</v>
      </c>
      <c r="E580" s="100">
        <f t="shared" si="116"/>
        <v>0.39</v>
      </c>
      <c r="F580" s="100">
        <f t="shared" si="117"/>
        <v>0.2361326983439766</v>
      </c>
      <c r="G580" s="101">
        <f t="shared" ref="G580:G643" si="123">G579</f>
        <v>0.16443244143208011</v>
      </c>
      <c r="H580" s="101"/>
      <c r="I580" s="99">
        <f t="shared" si="118"/>
        <v>21816.3</v>
      </c>
      <c r="J580" s="99"/>
      <c r="M580" s="102"/>
      <c r="N580" s="103"/>
      <c r="O580" s="102"/>
      <c r="P580" s="102"/>
      <c r="Q580" s="102">
        <f t="shared" si="119"/>
        <v>1847.8</v>
      </c>
      <c r="R580" s="104">
        <f t="shared" si="120"/>
        <v>68725.899999999994</v>
      </c>
      <c r="S580" s="104"/>
      <c r="T580" s="104">
        <f t="shared" si="121"/>
        <v>68700</v>
      </c>
      <c r="U580" s="97">
        <f t="shared" si="122"/>
        <v>92390</v>
      </c>
    </row>
    <row r="581" spans="3:21" s="97" customFormat="1" ht="11" hidden="1" customHeight="1" outlineLevel="1">
      <c r="C581" s="98">
        <f t="shared" si="114"/>
        <v>92490</v>
      </c>
      <c r="D581" s="99">
        <f t="shared" si="115"/>
        <v>21853.3</v>
      </c>
      <c r="E581" s="100">
        <f t="shared" si="116"/>
        <v>0.39</v>
      </c>
      <c r="F581" s="100">
        <f t="shared" si="117"/>
        <v>0.23627743539842144</v>
      </c>
      <c r="G581" s="101">
        <f t="shared" si="123"/>
        <v>0.16443244143208011</v>
      </c>
      <c r="H581" s="101"/>
      <c r="I581" s="99">
        <f t="shared" si="118"/>
        <v>21853.3</v>
      </c>
      <c r="J581" s="99"/>
      <c r="M581" s="102"/>
      <c r="N581" s="103"/>
      <c r="O581" s="102"/>
      <c r="P581" s="102"/>
      <c r="Q581" s="102">
        <f t="shared" si="119"/>
        <v>1849.8</v>
      </c>
      <c r="R581" s="104">
        <f t="shared" si="120"/>
        <v>68786.899999999994</v>
      </c>
      <c r="S581" s="104"/>
      <c r="T581" s="104">
        <f t="shared" si="121"/>
        <v>68800</v>
      </c>
      <c r="U581" s="97">
        <f t="shared" si="122"/>
        <v>92490</v>
      </c>
    </row>
    <row r="582" spans="3:21" s="97" customFormat="1" ht="11" hidden="1" customHeight="1" outlineLevel="1">
      <c r="C582" s="98">
        <f t="shared" si="114"/>
        <v>92590</v>
      </c>
      <c r="D582" s="99">
        <f t="shared" si="115"/>
        <v>21890.3</v>
      </c>
      <c r="E582" s="100">
        <f t="shared" si="116"/>
        <v>0.39</v>
      </c>
      <c r="F582" s="100">
        <f t="shared" si="117"/>
        <v>0.23642185981207473</v>
      </c>
      <c r="G582" s="101">
        <f t="shared" si="123"/>
        <v>0.16443244143208011</v>
      </c>
      <c r="H582" s="101"/>
      <c r="I582" s="99">
        <f t="shared" si="118"/>
        <v>21890.3</v>
      </c>
      <c r="J582" s="99"/>
      <c r="M582" s="102"/>
      <c r="N582" s="103"/>
      <c r="O582" s="102"/>
      <c r="P582" s="102"/>
      <c r="Q582" s="102">
        <f t="shared" si="119"/>
        <v>1851.8</v>
      </c>
      <c r="R582" s="104">
        <f t="shared" si="120"/>
        <v>68847.899999999994</v>
      </c>
      <c r="S582" s="104"/>
      <c r="T582" s="104">
        <f t="shared" si="121"/>
        <v>68800</v>
      </c>
      <c r="U582" s="97">
        <f t="shared" si="122"/>
        <v>92590</v>
      </c>
    </row>
    <row r="583" spans="3:21" s="97" customFormat="1" ht="11" hidden="1" customHeight="1" outlineLevel="1">
      <c r="C583" s="98">
        <f t="shared" si="114"/>
        <v>92690</v>
      </c>
      <c r="D583" s="99">
        <f t="shared" si="115"/>
        <v>21927.3</v>
      </c>
      <c r="E583" s="100">
        <f t="shared" si="116"/>
        <v>0.39</v>
      </c>
      <c r="F583" s="100">
        <f t="shared" si="117"/>
        <v>0.23656597259682813</v>
      </c>
      <c r="G583" s="101">
        <f t="shared" si="123"/>
        <v>0.16443244143208011</v>
      </c>
      <c r="H583" s="101"/>
      <c r="I583" s="99">
        <f t="shared" si="118"/>
        <v>21927.3</v>
      </c>
      <c r="J583" s="99"/>
      <c r="M583" s="102"/>
      <c r="N583" s="103"/>
      <c r="O583" s="102"/>
      <c r="P583" s="102"/>
      <c r="Q583" s="102">
        <f t="shared" si="119"/>
        <v>1853.8</v>
      </c>
      <c r="R583" s="104">
        <f t="shared" si="120"/>
        <v>68908.899999999994</v>
      </c>
      <c r="S583" s="104"/>
      <c r="T583" s="104">
        <f t="shared" si="121"/>
        <v>68900</v>
      </c>
      <c r="U583" s="97">
        <f t="shared" si="122"/>
        <v>92690</v>
      </c>
    </row>
    <row r="584" spans="3:21" s="97" customFormat="1" ht="11" hidden="1" customHeight="1" outlineLevel="1">
      <c r="C584" s="98">
        <f t="shared" si="114"/>
        <v>92790</v>
      </c>
      <c r="D584" s="99">
        <f t="shared" si="115"/>
        <v>21964.3</v>
      </c>
      <c r="E584" s="100">
        <f t="shared" si="116"/>
        <v>0.39</v>
      </c>
      <c r="F584" s="100">
        <f t="shared" si="117"/>
        <v>0.23670977476021121</v>
      </c>
      <c r="G584" s="101">
        <f t="shared" si="123"/>
        <v>0.16443244143208011</v>
      </c>
      <c r="H584" s="101"/>
      <c r="I584" s="99">
        <f t="shared" si="118"/>
        <v>21964.3</v>
      </c>
      <c r="J584" s="99"/>
      <c r="M584" s="102"/>
      <c r="N584" s="103"/>
      <c r="O584" s="102"/>
      <c r="P584" s="102"/>
      <c r="Q584" s="102">
        <f t="shared" si="119"/>
        <v>1855.8</v>
      </c>
      <c r="R584" s="104">
        <f t="shared" si="120"/>
        <v>68969.899999999994</v>
      </c>
      <c r="S584" s="104"/>
      <c r="T584" s="104">
        <f t="shared" si="121"/>
        <v>69000</v>
      </c>
      <c r="U584" s="97">
        <f t="shared" si="122"/>
        <v>92790</v>
      </c>
    </row>
    <row r="585" spans="3:21" s="97" customFormat="1" ht="11" hidden="1" customHeight="1" outlineLevel="1">
      <c r="C585" s="98">
        <f t="shared" si="114"/>
        <v>92890</v>
      </c>
      <c r="D585" s="99">
        <f t="shared" si="115"/>
        <v>22001.3</v>
      </c>
      <c r="E585" s="100">
        <f t="shared" si="116"/>
        <v>0.39</v>
      </c>
      <c r="F585" s="100">
        <f t="shared" si="117"/>
        <v>0.23685326730541501</v>
      </c>
      <c r="G585" s="101">
        <f t="shared" si="123"/>
        <v>0.16443244143208011</v>
      </c>
      <c r="H585" s="101"/>
      <c r="I585" s="99">
        <f t="shared" si="118"/>
        <v>22001.3</v>
      </c>
      <c r="J585" s="99"/>
      <c r="M585" s="102"/>
      <c r="N585" s="103"/>
      <c r="O585" s="102"/>
      <c r="P585" s="102"/>
      <c r="Q585" s="102">
        <f t="shared" si="119"/>
        <v>1857.8</v>
      </c>
      <c r="R585" s="104">
        <f t="shared" si="120"/>
        <v>69030.899999999994</v>
      </c>
      <c r="S585" s="104"/>
      <c r="T585" s="104">
        <f t="shared" si="121"/>
        <v>69000</v>
      </c>
      <c r="U585" s="97">
        <f t="shared" si="122"/>
        <v>92890</v>
      </c>
    </row>
    <row r="586" spans="3:21" s="97" customFormat="1" ht="11" hidden="1" customHeight="1" outlineLevel="1">
      <c r="C586" s="98">
        <f t="shared" si="114"/>
        <v>92990</v>
      </c>
      <c r="D586" s="99">
        <f t="shared" si="115"/>
        <v>22038.3</v>
      </c>
      <c r="E586" s="100">
        <f t="shared" si="116"/>
        <v>0.39</v>
      </c>
      <c r="F586" s="100">
        <f t="shared" si="117"/>
        <v>0.23699645123131519</v>
      </c>
      <c r="G586" s="101">
        <f t="shared" si="123"/>
        <v>0.16443244143208011</v>
      </c>
      <c r="H586" s="101"/>
      <c r="I586" s="99">
        <f t="shared" si="118"/>
        <v>22038.3</v>
      </c>
      <c r="J586" s="99"/>
      <c r="M586" s="102"/>
      <c r="N586" s="103"/>
      <c r="O586" s="102"/>
      <c r="P586" s="102"/>
      <c r="Q586" s="102">
        <f t="shared" si="119"/>
        <v>1859.8</v>
      </c>
      <c r="R586" s="104">
        <f t="shared" si="120"/>
        <v>69091.899999999994</v>
      </c>
      <c r="S586" s="104"/>
      <c r="T586" s="104">
        <f t="shared" si="121"/>
        <v>69100</v>
      </c>
      <c r="U586" s="97">
        <f t="shared" si="122"/>
        <v>92990</v>
      </c>
    </row>
    <row r="587" spans="3:21" s="97" customFormat="1" ht="11" hidden="1" customHeight="1" outlineLevel="1">
      <c r="C587" s="98">
        <f t="shared" si="114"/>
        <v>93090</v>
      </c>
      <c r="D587" s="99">
        <f t="shared" si="115"/>
        <v>22075.3</v>
      </c>
      <c r="E587" s="100">
        <f t="shared" si="116"/>
        <v>0.39</v>
      </c>
      <c r="F587" s="100">
        <f t="shared" si="117"/>
        <v>0.23713932753249542</v>
      </c>
      <c r="G587" s="101">
        <f t="shared" si="123"/>
        <v>0.16443244143208011</v>
      </c>
      <c r="H587" s="101"/>
      <c r="I587" s="99">
        <f t="shared" si="118"/>
        <v>22075.3</v>
      </c>
      <c r="J587" s="99"/>
      <c r="M587" s="102"/>
      <c r="N587" s="103"/>
      <c r="O587" s="102"/>
      <c r="P587" s="102"/>
      <c r="Q587" s="102">
        <f t="shared" si="119"/>
        <v>1861.8</v>
      </c>
      <c r="R587" s="104">
        <f t="shared" si="120"/>
        <v>69152.899999999994</v>
      </c>
      <c r="S587" s="104"/>
      <c r="T587" s="104">
        <f t="shared" si="121"/>
        <v>69200</v>
      </c>
      <c r="U587" s="97">
        <f t="shared" si="122"/>
        <v>93090</v>
      </c>
    </row>
    <row r="588" spans="3:21" s="97" customFormat="1" ht="11" hidden="1" customHeight="1" outlineLevel="1">
      <c r="C588" s="98">
        <f t="shared" si="114"/>
        <v>93190</v>
      </c>
      <c r="D588" s="99">
        <f t="shared" si="115"/>
        <v>22112.3</v>
      </c>
      <c r="E588" s="100">
        <f t="shared" si="116"/>
        <v>0.39</v>
      </c>
      <c r="F588" s="100">
        <f t="shared" si="117"/>
        <v>0.23728189719927029</v>
      </c>
      <c r="G588" s="101">
        <f t="shared" si="123"/>
        <v>0.16443244143208011</v>
      </c>
      <c r="H588" s="101"/>
      <c r="I588" s="99">
        <f t="shared" si="118"/>
        <v>22112.3</v>
      </c>
      <c r="J588" s="99"/>
      <c r="M588" s="102"/>
      <c r="N588" s="103"/>
      <c r="O588" s="102"/>
      <c r="P588" s="102"/>
      <c r="Q588" s="102">
        <f t="shared" si="119"/>
        <v>1863.8</v>
      </c>
      <c r="R588" s="104">
        <f t="shared" si="120"/>
        <v>69213.899999999994</v>
      </c>
      <c r="S588" s="104"/>
      <c r="T588" s="104">
        <f t="shared" si="121"/>
        <v>69200</v>
      </c>
      <c r="U588" s="97">
        <f t="shared" si="122"/>
        <v>93190</v>
      </c>
    </row>
    <row r="589" spans="3:21" s="97" customFormat="1" ht="11" hidden="1" customHeight="1" outlineLevel="1">
      <c r="C589" s="98">
        <f t="shared" si="114"/>
        <v>93290</v>
      </c>
      <c r="D589" s="99">
        <f t="shared" si="115"/>
        <v>22149.3</v>
      </c>
      <c r="E589" s="100">
        <f t="shared" si="116"/>
        <v>0.39</v>
      </c>
      <c r="F589" s="100">
        <f t="shared" si="117"/>
        <v>0.23742416121770821</v>
      </c>
      <c r="G589" s="101">
        <f t="shared" si="123"/>
        <v>0.16443244143208011</v>
      </c>
      <c r="H589" s="101"/>
      <c r="I589" s="99">
        <f t="shared" si="118"/>
        <v>22149.3</v>
      </c>
      <c r="J589" s="99"/>
      <c r="M589" s="102"/>
      <c r="N589" s="103"/>
      <c r="O589" s="102"/>
      <c r="P589" s="102"/>
      <c r="Q589" s="102">
        <f t="shared" si="119"/>
        <v>1865.8</v>
      </c>
      <c r="R589" s="104">
        <f t="shared" si="120"/>
        <v>69274.899999999994</v>
      </c>
      <c r="S589" s="104"/>
      <c r="T589" s="104">
        <f t="shared" si="121"/>
        <v>69300</v>
      </c>
      <c r="U589" s="97">
        <f t="shared" si="122"/>
        <v>93290</v>
      </c>
    </row>
    <row r="590" spans="3:21" s="97" customFormat="1" ht="11" hidden="1" customHeight="1" outlineLevel="1">
      <c r="C590" s="98">
        <f t="shared" si="114"/>
        <v>93390</v>
      </c>
      <c r="D590" s="99">
        <f t="shared" si="115"/>
        <v>22186.3</v>
      </c>
      <c r="E590" s="100">
        <f t="shared" si="116"/>
        <v>0.39</v>
      </c>
      <c r="F590" s="100">
        <f t="shared" si="117"/>
        <v>0.23756612056965412</v>
      </c>
      <c r="G590" s="101">
        <f t="shared" si="123"/>
        <v>0.16443244143208011</v>
      </c>
      <c r="H590" s="101"/>
      <c r="I590" s="99">
        <f t="shared" si="118"/>
        <v>22186.3</v>
      </c>
      <c r="J590" s="99"/>
      <c r="M590" s="102"/>
      <c r="N590" s="103"/>
      <c r="O590" s="102"/>
      <c r="P590" s="102"/>
      <c r="Q590" s="102">
        <f t="shared" si="119"/>
        <v>1867.8</v>
      </c>
      <c r="R590" s="104">
        <f t="shared" si="120"/>
        <v>69335.899999999994</v>
      </c>
      <c r="S590" s="104"/>
      <c r="T590" s="104">
        <f t="shared" si="121"/>
        <v>69300</v>
      </c>
      <c r="U590" s="97">
        <f t="shared" si="122"/>
        <v>93390</v>
      </c>
    </row>
    <row r="591" spans="3:21" s="97" customFormat="1" ht="11" hidden="1" customHeight="1" outlineLevel="1">
      <c r="C591" s="98">
        <f t="shared" si="114"/>
        <v>93490</v>
      </c>
      <c r="D591" s="99">
        <f t="shared" si="115"/>
        <v>22223.3</v>
      </c>
      <c r="E591" s="100">
        <f t="shared" si="116"/>
        <v>0.39</v>
      </c>
      <c r="F591" s="100">
        <f t="shared" si="117"/>
        <v>0.23770777623275216</v>
      </c>
      <c r="G591" s="101">
        <f t="shared" si="123"/>
        <v>0.16443244143208011</v>
      </c>
      <c r="H591" s="101"/>
      <c r="I591" s="99">
        <f t="shared" si="118"/>
        <v>22223.3</v>
      </c>
      <c r="J591" s="99"/>
      <c r="M591" s="102"/>
      <c r="N591" s="103"/>
      <c r="O591" s="102"/>
      <c r="P591" s="102"/>
      <c r="Q591" s="102">
        <f t="shared" si="119"/>
        <v>1869.8</v>
      </c>
      <c r="R591" s="104">
        <f t="shared" si="120"/>
        <v>69396.899999999994</v>
      </c>
      <c r="S591" s="104"/>
      <c r="T591" s="104">
        <f t="shared" si="121"/>
        <v>69400</v>
      </c>
      <c r="U591" s="97">
        <f t="shared" si="122"/>
        <v>93490</v>
      </c>
    </row>
    <row r="592" spans="3:21" s="97" customFormat="1" ht="11" hidden="1" customHeight="1" outlineLevel="1">
      <c r="C592" s="98">
        <f t="shared" si="114"/>
        <v>93590</v>
      </c>
      <c r="D592" s="99">
        <f t="shared" si="115"/>
        <v>22260.3</v>
      </c>
      <c r="E592" s="100">
        <f t="shared" si="116"/>
        <v>0.39</v>
      </c>
      <c r="F592" s="100">
        <f t="shared" si="117"/>
        <v>0.23784912918046799</v>
      </c>
      <c r="G592" s="101">
        <f t="shared" si="123"/>
        <v>0.16443244143208011</v>
      </c>
      <c r="H592" s="101"/>
      <c r="I592" s="99">
        <f t="shared" si="118"/>
        <v>22260.3</v>
      </c>
      <c r="J592" s="99"/>
      <c r="M592" s="102"/>
      <c r="N592" s="103"/>
      <c r="O592" s="102"/>
      <c r="P592" s="102"/>
      <c r="Q592" s="102">
        <f t="shared" si="119"/>
        <v>1871.8</v>
      </c>
      <c r="R592" s="104">
        <f t="shared" si="120"/>
        <v>69457.899999999994</v>
      </c>
      <c r="S592" s="104"/>
      <c r="T592" s="104">
        <f t="shared" si="121"/>
        <v>69500</v>
      </c>
      <c r="U592" s="97">
        <f t="shared" si="122"/>
        <v>93590</v>
      </c>
    </row>
    <row r="593" spans="3:21" s="97" customFormat="1" ht="11" hidden="1" customHeight="1" outlineLevel="1">
      <c r="C593" s="98">
        <f t="shared" si="114"/>
        <v>93690</v>
      </c>
      <c r="D593" s="99">
        <f t="shared" si="115"/>
        <v>22297.3</v>
      </c>
      <c r="E593" s="100">
        <f t="shared" si="116"/>
        <v>0.39</v>
      </c>
      <c r="F593" s="100">
        <f t="shared" si="117"/>
        <v>0.2379901803821112</v>
      </c>
      <c r="G593" s="101">
        <f t="shared" si="123"/>
        <v>0.16443244143208011</v>
      </c>
      <c r="H593" s="101"/>
      <c r="I593" s="99">
        <f t="shared" si="118"/>
        <v>22297.3</v>
      </c>
      <c r="J593" s="99"/>
      <c r="M593" s="102"/>
      <c r="N593" s="103"/>
      <c r="O593" s="102"/>
      <c r="P593" s="102"/>
      <c r="Q593" s="102">
        <f t="shared" si="119"/>
        <v>1873.8</v>
      </c>
      <c r="R593" s="104">
        <f t="shared" si="120"/>
        <v>69518.899999999994</v>
      </c>
      <c r="S593" s="104"/>
      <c r="T593" s="104">
        <f t="shared" si="121"/>
        <v>69500</v>
      </c>
      <c r="U593" s="97">
        <f t="shared" si="122"/>
        <v>93690</v>
      </c>
    </row>
    <row r="594" spans="3:21" s="97" customFormat="1" ht="11" hidden="1" customHeight="1" outlineLevel="1">
      <c r="C594" s="98">
        <f t="shared" si="114"/>
        <v>93790</v>
      </c>
      <c r="D594" s="99">
        <f t="shared" si="115"/>
        <v>22334.3</v>
      </c>
      <c r="E594" s="100">
        <f t="shared" si="116"/>
        <v>0.39</v>
      </c>
      <c r="F594" s="100">
        <f t="shared" si="117"/>
        <v>0.23813093080285744</v>
      </c>
      <c r="G594" s="101">
        <f t="shared" si="123"/>
        <v>0.16443244143208011</v>
      </c>
      <c r="H594" s="101"/>
      <c r="I594" s="99">
        <f t="shared" si="118"/>
        <v>22334.3</v>
      </c>
      <c r="J594" s="99"/>
      <c r="M594" s="102"/>
      <c r="N594" s="103"/>
      <c r="O594" s="102"/>
      <c r="P594" s="102"/>
      <c r="Q594" s="102">
        <f t="shared" si="119"/>
        <v>1875.8</v>
      </c>
      <c r="R594" s="104">
        <f t="shared" si="120"/>
        <v>69579.899999999994</v>
      </c>
      <c r="S594" s="104"/>
      <c r="T594" s="104">
        <f t="shared" si="121"/>
        <v>69600</v>
      </c>
      <c r="U594" s="97">
        <f t="shared" si="122"/>
        <v>93790</v>
      </c>
    </row>
    <row r="595" spans="3:21" s="97" customFormat="1" ht="11" hidden="1" customHeight="1" outlineLevel="1">
      <c r="C595" s="98">
        <f t="shared" si="114"/>
        <v>93890</v>
      </c>
      <c r="D595" s="99">
        <f t="shared" si="115"/>
        <v>22371.3</v>
      </c>
      <c r="E595" s="100">
        <f t="shared" si="116"/>
        <v>0.39</v>
      </c>
      <c r="F595" s="100">
        <f t="shared" si="117"/>
        <v>0.23827138140377035</v>
      </c>
      <c r="G595" s="101">
        <f t="shared" si="123"/>
        <v>0.16443244143208011</v>
      </c>
      <c r="H595" s="101"/>
      <c r="I595" s="99">
        <f t="shared" si="118"/>
        <v>22371.3</v>
      </c>
      <c r="J595" s="99"/>
      <c r="M595" s="102"/>
      <c r="N595" s="103"/>
      <c r="O595" s="102"/>
      <c r="P595" s="102"/>
      <c r="Q595" s="102">
        <f t="shared" si="119"/>
        <v>1877.8</v>
      </c>
      <c r="R595" s="104">
        <f t="shared" si="120"/>
        <v>69640.899999999994</v>
      </c>
      <c r="S595" s="104"/>
      <c r="T595" s="104">
        <f t="shared" si="121"/>
        <v>69600</v>
      </c>
      <c r="U595" s="97">
        <f t="shared" si="122"/>
        <v>93890</v>
      </c>
    </row>
    <row r="596" spans="3:21" s="97" customFormat="1" ht="11" hidden="1" customHeight="1" outlineLevel="1">
      <c r="C596" s="98">
        <f t="shared" si="114"/>
        <v>93990</v>
      </c>
      <c r="D596" s="99">
        <f t="shared" si="115"/>
        <v>22408.3</v>
      </c>
      <c r="E596" s="100">
        <f t="shared" si="116"/>
        <v>0.39</v>
      </c>
      <c r="F596" s="100">
        <f t="shared" si="117"/>
        <v>0.23841153314182359</v>
      </c>
      <c r="G596" s="101">
        <f t="shared" si="123"/>
        <v>0.16443244143208011</v>
      </c>
      <c r="H596" s="101"/>
      <c r="I596" s="99">
        <f t="shared" si="118"/>
        <v>22408.3</v>
      </c>
      <c r="J596" s="99"/>
      <c r="M596" s="102"/>
      <c r="N596" s="103"/>
      <c r="O596" s="102"/>
      <c r="P596" s="102"/>
      <c r="Q596" s="102">
        <f t="shared" si="119"/>
        <v>1879.8</v>
      </c>
      <c r="R596" s="104">
        <f t="shared" si="120"/>
        <v>69701.899999999994</v>
      </c>
      <c r="S596" s="104"/>
      <c r="T596" s="104">
        <f t="shared" si="121"/>
        <v>69700</v>
      </c>
      <c r="U596" s="97">
        <f t="shared" si="122"/>
        <v>93990</v>
      </c>
    </row>
    <row r="597" spans="3:21" s="97" customFormat="1" ht="11" hidden="1" customHeight="1" outlineLevel="1">
      <c r="C597" s="98">
        <f t="shared" si="114"/>
        <v>94090</v>
      </c>
      <c r="D597" s="99">
        <f t="shared" si="115"/>
        <v>22445.3</v>
      </c>
      <c r="E597" s="100">
        <f t="shared" si="116"/>
        <v>0.39</v>
      </c>
      <c r="F597" s="100">
        <f t="shared" si="117"/>
        <v>0.2385513869699224</v>
      </c>
      <c r="G597" s="101">
        <f t="shared" si="123"/>
        <v>0.16443244143208011</v>
      </c>
      <c r="H597" s="101"/>
      <c r="I597" s="99">
        <f t="shared" si="118"/>
        <v>22445.3</v>
      </c>
      <c r="J597" s="99"/>
      <c r="M597" s="102"/>
      <c r="N597" s="103"/>
      <c r="O597" s="102"/>
      <c r="P597" s="102"/>
      <c r="Q597" s="102">
        <f t="shared" si="119"/>
        <v>1881.8</v>
      </c>
      <c r="R597" s="104">
        <f t="shared" si="120"/>
        <v>69762.899999999994</v>
      </c>
      <c r="S597" s="104"/>
      <c r="T597" s="104">
        <f t="shared" si="121"/>
        <v>69800</v>
      </c>
      <c r="U597" s="97">
        <f t="shared" si="122"/>
        <v>94090</v>
      </c>
    </row>
    <row r="598" spans="3:21" s="97" customFormat="1" ht="11" hidden="1" customHeight="1" outlineLevel="1">
      <c r="C598" s="98">
        <f t="shared" si="114"/>
        <v>94190</v>
      </c>
      <c r="D598" s="99">
        <f t="shared" si="115"/>
        <v>22482.3</v>
      </c>
      <c r="E598" s="100">
        <f t="shared" si="116"/>
        <v>0.39</v>
      </c>
      <c r="F598" s="100">
        <f t="shared" si="117"/>
        <v>0.23869094383692535</v>
      </c>
      <c r="G598" s="101">
        <f t="shared" si="123"/>
        <v>0.16443244143208011</v>
      </c>
      <c r="H598" s="101"/>
      <c r="I598" s="99">
        <f t="shared" si="118"/>
        <v>22482.3</v>
      </c>
      <c r="J598" s="99"/>
      <c r="M598" s="102"/>
      <c r="N598" s="103"/>
      <c r="O598" s="102"/>
      <c r="P598" s="102"/>
      <c r="Q598" s="102">
        <f t="shared" si="119"/>
        <v>1883.8</v>
      </c>
      <c r="R598" s="104">
        <f t="shared" si="120"/>
        <v>69823.899999999994</v>
      </c>
      <c r="S598" s="104"/>
      <c r="T598" s="104">
        <f t="shared" si="121"/>
        <v>69800</v>
      </c>
      <c r="U598" s="97">
        <f t="shared" si="122"/>
        <v>94190</v>
      </c>
    </row>
    <row r="599" spans="3:21" s="97" customFormat="1" ht="11" hidden="1" customHeight="1" outlineLevel="1">
      <c r="C599" s="98">
        <f t="shared" si="114"/>
        <v>94290</v>
      </c>
      <c r="D599" s="99">
        <f t="shared" si="115"/>
        <v>22519.3</v>
      </c>
      <c r="E599" s="100">
        <f t="shared" si="116"/>
        <v>0.39</v>
      </c>
      <c r="F599" s="100">
        <f t="shared" si="117"/>
        <v>0.23883020468766569</v>
      </c>
      <c r="G599" s="101">
        <f t="shared" si="123"/>
        <v>0.16443244143208011</v>
      </c>
      <c r="H599" s="101"/>
      <c r="I599" s="99">
        <f t="shared" si="118"/>
        <v>22519.3</v>
      </c>
      <c r="J599" s="99"/>
      <c r="M599" s="102"/>
      <c r="N599" s="103"/>
      <c r="O599" s="102"/>
      <c r="P599" s="102"/>
      <c r="Q599" s="102">
        <f t="shared" si="119"/>
        <v>1885.8</v>
      </c>
      <c r="R599" s="104">
        <f t="shared" si="120"/>
        <v>69884.899999999994</v>
      </c>
      <c r="S599" s="104"/>
      <c r="T599" s="104">
        <f t="shared" si="121"/>
        <v>69900</v>
      </c>
      <c r="U599" s="97">
        <f t="shared" si="122"/>
        <v>94290</v>
      </c>
    </row>
    <row r="600" spans="3:21" s="97" customFormat="1" ht="11" hidden="1" customHeight="1" outlineLevel="1">
      <c r="C600" s="98">
        <f t="shared" si="114"/>
        <v>94390</v>
      </c>
      <c r="D600" s="99">
        <f t="shared" si="115"/>
        <v>22556.3</v>
      </c>
      <c r="E600" s="100">
        <f t="shared" si="116"/>
        <v>0.39</v>
      </c>
      <c r="F600" s="100">
        <f t="shared" si="117"/>
        <v>0.23896917046297275</v>
      </c>
      <c r="G600" s="101">
        <f t="shared" si="123"/>
        <v>0.16443244143208011</v>
      </c>
      <c r="H600" s="101"/>
      <c r="I600" s="99">
        <f t="shared" si="118"/>
        <v>22556.3</v>
      </c>
      <c r="J600" s="99"/>
      <c r="M600" s="102"/>
      <c r="N600" s="103"/>
      <c r="O600" s="102"/>
      <c r="P600" s="102"/>
      <c r="Q600" s="102">
        <f t="shared" si="119"/>
        <v>1887.8</v>
      </c>
      <c r="R600" s="104">
        <f t="shared" si="120"/>
        <v>69945.899999999994</v>
      </c>
      <c r="S600" s="104"/>
      <c r="T600" s="104">
        <f t="shared" si="121"/>
        <v>69900</v>
      </c>
      <c r="U600" s="97">
        <f t="shared" si="122"/>
        <v>94390</v>
      </c>
    </row>
    <row r="601" spans="3:21" s="97" customFormat="1" ht="11" hidden="1" customHeight="1" outlineLevel="1">
      <c r="C601" s="98">
        <f t="shared" si="114"/>
        <v>94490</v>
      </c>
      <c r="D601" s="99">
        <f t="shared" si="115"/>
        <v>22593.3</v>
      </c>
      <c r="E601" s="100">
        <f t="shared" si="116"/>
        <v>0.39</v>
      </c>
      <c r="F601" s="100">
        <f t="shared" si="117"/>
        <v>0.23910784209969307</v>
      </c>
      <c r="G601" s="101">
        <f t="shared" si="123"/>
        <v>0.16443244143208011</v>
      </c>
      <c r="H601" s="101"/>
      <c r="I601" s="99">
        <f t="shared" si="118"/>
        <v>22593.3</v>
      </c>
      <c r="J601" s="99"/>
      <c r="M601" s="102"/>
      <c r="N601" s="103"/>
      <c r="O601" s="102"/>
      <c r="P601" s="102"/>
      <c r="Q601" s="102">
        <f t="shared" si="119"/>
        <v>1889.8</v>
      </c>
      <c r="R601" s="104">
        <f t="shared" si="120"/>
        <v>70006.899999999994</v>
      </c>
      <c r="S601" s="104"/>
      <c r="T601" s="104">
        <f t="shared" si="121"/>
        <v>70000</v>
      </c>
      <c r="U601" s="97">
        <f t="shared" si="122"/>
        <v>94490</v>
      </c>
    </row>
    <row r="602" spans="3:21" s="97" customFormat="1" ht="11" hidden="1" customHeight="1" outlineLevel="1">
      <c r="C602" s="98">
        <f t="shared" si="114"/>
        <v>94590</v>
      </c>
      <c r="D602" s="99">
        <f t="shared" si="115"/>
        <v>22630.3</v>
      </c>
      <c r="E602" s="100">
        <f t="shared" si="116"/>
        <v>0.39</v>
      </c>
      <c r="F602" s="100">
        <f t="shared" si="117"/>
        <v>0.23924622053071148</v>
      </c>
      <c r="G602" s="101">
        <f t="shared" si="123"/>
        <v>0.16443244143208011</v>
      </c>
      <c r="H602" s="101"/>
      <c r="I602" s="99">
        <f t="shared" si="118"/>
        <v>22630.3</v>
      </c>
      <c r="J602" s="99"/>
      <c r="M602" s="102"/>
      <c r="N602" s="103"/>
      <c r="O602" s="102"/>
      <c r="P602" s="102"/>
      <c r="Q602" s="102">
        <f t="shared" si="119"/>
        <v>1891.8</v>
      </c>
      <c r="R602" s="104">
        <f t="shared" si="120"/>
        <v>70067.899999999994</v>
      </c>
      <c r="S602" s="104"/>
      <c r="T602" s="104">
        <f t="shared" si="121"/>
        <v>70100</v>
      </c>
      <c r="U602" s="97">
        <f t="shared" si="122"/>
        <v>94590</v>
      </c>
    </row>
    <row r="603" spans="3:21" s="97" customFormat="1" ht="11" hidden="1" customHeight="1" outlineLevel="1">
      <c r="C603" s="98">
        <f t="shared" si="114"/>
        <v>94690</v>
      </c>
      <c r="D603" s="99">
        <f t="shared" si="115"/>
        <v>22667.3</v>
      </c>
      <c r="E603" s="100">
        <f t="shared" si="116"/>
        <v>0.39</v>
      </c>
      <c r="F603" s="100">
        <f t="shared" si="117"/>
        <v>0.23938430668497201</v>
      </c>
      <c r="G603" s="101">
        <f t="shared" si="123"/>
        <v>0.16443244143208011</v>
      </c>
      <c r="H603" s="101"/>
      <c r="I603" s="99">
        <f t="shared" si="118"/>
        <v>22667.3</v>
      </c>
      <c r="J603" s="99"/>
      <c r="M603" s="102"/>
      <c r="N603" s="103"/>
      <c r="O603" s="102"/>
      <c r="P603" s="102"/>
      <c r="Q603" s="102">
        <f t="shared" si="119"/>
        <v>1893.8</v>
      </c>
      <c r="R603" s="104">
        <f t="shared" si="120"/>
        <v>70128.899999999994</v>
      </c>
      <c r="S603" s="104"/>
      <c r="T603" s="104">
        <f t="shared" si="121"/>
        <v>70100</v>
      </c>
      <c r="U603" s="97">
        <f t="shared" si="122"/>
        <v>94690</v>
      </c>
    </row>
    <row r="604" spans="3:21" s="97" customFormat="1" ht="11" hidden="1" customHeight="1" outlineLevel="1">
      <c r="C604" s="98">
        <f t="shared" si="114"/>
        <v>94790</v>
      </c>
      <c r="D604" s="99">
        <f t="shared" si="115"/>
        <v>22704.3</v>
      </c>
      <c r="E604" s="100">
        <f t="shared" si="116"/>
        <v>0.39</v>
      </c>
      <c r="F604" s="100">
        <f t="shared" si="117"/>
        <v>0.23952210148749867</v>
      </c>
      <c r="G604" s="101">
        <f t="shared" si="123"/>
        <v>0.16443244143208011</v>
      </c>
      <c r="H604" s="101"/>
      <c r="I604" s="99">
        <f t="shared" si="118"/>
        <v>22704.3</v>
      </c>
      <c r="J604" s="99"/>
      <c r="M604" s="102"/>
      <c r="N604" s="103"/>
      <c r="O604" s="102"/>
      <c r="P604" s="102"/>
      <c r="Q604" s="102">
        <f t="shared" si="119"/>
        <v>1895.8</v>
      </c>
      <c r="R604" s="104">
        <f t="shared" si="120"/>
        <v>70189.899999999994</v>
      </c>
      <c r="S604" s="104"/>
      <c r="T604" s="104">
        <f t="shared" si="121"/>
        <v>70200</v>
      </c>
      <c r="U604" s="97">
        <f t="shared" si="122"/>
        <v>94790</v>
      </c>
    </row>
    <row r="605" spans="3:21" s="97" customFormat="1" ht="11" hidden="1" customHeight="1" outlineLevel="1">
      <c r="C605" s="98">
        <f t="shared" si="114"/>
        <v>94890</v>
      </c>
      <c r="D605" s="99">
        <f t="shared" si="115"/>
        <v>22741.3</v>
      </c>
      <c r="E605" s="100">
        <f t="shared" si="116"/>
        <v>0.39</v>
      </c>
      <c r="F605" s="100">
        <f t="shared" si="117"/>
        <v>0.23965960585941615</v>
      </c>
      <c r="G605" s="101">
        <f t="shared" si="123"/>
        <v>0.16443244143208011</v>
      </c>
      <c r="H605" s="101"/>
      <c r="I605" s="99">
        <f t="shared" si="118"/>
        <v>22741.3</v>
      </c>
      <c r="J605" s="99"/>
      <c r="M605" s="102"/>
      <c r="N605" s="103"/>
      <c r="O605" s="102"/>
      <c r="P605" s="102"/>
      <c r="Q605" s="102">
        <f t="shared" si="119"/>
        <v>1897.8</v>
      </c>
      <c r="R605" s="104">
        <f t="shared" si="120"/>
        <v>70250.899999999994</v>
      </c>
      <c r="S605" s="104"/>
      <c r="T605" s="104">
        <f t="shared" si="121"/>
        <v>70300</v>
      </c>
      <c r="U605" s="97">
        <f t="shared" si="122"/>
        <v>94890</v>
      </c>
    </row>
    <row r="606" spans="3:21" s="97" customFormat="1" ht="11" hidden="1" customHeight="1" outlineLevel="1">
      <c r="C606" s="98">
        <f t="shared" si="114"/>
        <v>94990</v>
      </c>
      <c r="D606" s="99">
        <f t="shared" si="115"/>
        <v>22778.3</v>
      </c>
      <c r="E606" s="100">
        <f t="shared" si="116"/>
        <v>0.39</v>
      </c>
      <c r="F606" s="100">
        <f t="shared" si="117"/>
        <v>0.23979682071797032</v>
      </c>
      <c r="G606" s="101">
        <f t="shared" si="123"/>
        <v>0.16443244143208011</v>
      </c>
      <c r="H606" s="101"/>
      <c r="I606" s="99">
        <f t="shared" si="118"/>
        <v>22778.3</v>
      </c>
      <c r="J606" s="99"/>
      <c r="M606" s="102"/>
      <c r="N606" s="103"/>
      <c r="O606" s="102"/>
      <c r="P606" s="102"/>
      <c r="Q606" s="102">
        <f t="shared" si="119"/>
        <v>1899.8</v>
      </c>
      <c r="R606" s="104">
        <f t="shared" si="120"/>
        <v>70311.899999999994</v>
      </c>
      <c r="S606" s="104"/>
      <c r="T606" s="104">
        <f t="shared" si="121"/>
        <v>70300</v>
      </c>
      <c r="U606" s="97">
        <f t="shared" si="122"/>
        <v>94990</v>
      </c>
    </row>
    <row r="607" spans="3:21" s="97" customFormat="1" ht="11" hidden="1" customHeight="1" outlineLevel="1">
      <c r="C607" s="98">
        <f t="shared" si="114"/>
        <v>95090</v>
      </c>
      <c r="D607" s="99">
        <f t="shared" si="115"/>
        <v>22815.3</v>
      </c>
      <c r="E607" s="100">
        <f t="shared" si="116"/>
        <v>0.39</v>
      </c>
      <c r="F607" s="100">
        <f t="shared" si="117"/>
        <v>0.23993374697654851</v>
      </c>
      <c r="G607" s="101">
        <f t="shared" si="123"/>
        <v>0.16443244143208011</v>
      </c>
      <c r="H607" s="101"/>
      <c r="I607" s="99">
        <f t="shared" si="118"/>
        <v>22815.3</v>
      </c>
      <c r="J607" s="99"/>
      <c r="M607" s="102"/>
      <c r="N607" s="103"/>
      <c r="O607" s="102"/>
      <c r="P607" s="102"/>
      <c r="Q607" s="102">
        <f t="shared" si="119"/>
        <v>1901.8</v>
      </c>
      <c r="R607" s="104">
        <f t="shared" si="120"/>
        <v>70372.899999999994</v>
      </c>
      <c r="S607" s="104"/>
      <c r="T607" s="104">
        <f t="shared" si="121"/>
        <v>70400</v>
      </c>
      <c r="U607" s="97">
        <f t="shared" si="122"/>
        <v>95090</v>
      </c>
    </row>
    <row r="608" spans="3:21" s="97" customFormat="1" ht="11" hidden="1" customHeight="1" outlineLevel="1">
      <c r="C608" s="98">
        <f t="shared" si="114"/>
        <v>95190</v>
      </c>
      <c r="D608" s="99">
        <f t="shared" si="115"/>
        <v>22852.3</v>
      </c>
      <c r="E608" s="100">
        <f t="shared" si="116"/>
        <v>0.39</v>
      </c>
      <c r="F608" s="100">
        <f t="shared" si="117"/>
        <v>0.24007038554470006</v>
      </c>
      <c r="G608" s="101">
        <f t="shared" si="123"/>
        <v>0.16443244143208011</v>
      </c>
      <c r="H608" s="101"/>
      <c r="I608" s="99">
        <f t="shared" si="118"/>
        <v>22852.3</v>
      </c>
      <c r="J608" s="99"/>
      <c r="M608" s="102"/>
      <c r="N608" s="103"/>
      <c r="O608" s="102"/>
      <c r="P608" s="102"/>
      <c r="Q608" s="102">
        <f t="shared" si="119"/>
        <v>1903.8</v>
      </c>
      <c r="R608" s="104">
        <f t="shared" si="120"/>
        <v>70433.899999999994</v>
      </c>
      <c r="S608" s="104"/>
      <c r="T608" s="104">
        <f t="shared" si="121"/>
        <v>70400</v>
      </c>
      <c r="U608" s="97">
        <f t="shared" si="122"/>
        <v>95190</v>
      </c>
    </row>
    <row r="609" spans="3:21" s="97" customFormat="1" ht="11" hidden="1" customHeight="1" outlineLevel="1">
      <c r="C609" s="98">
        <f t="shared" si="114"/>
        <v>95290</v>
      </c>
      <c r="D609" s="99">
        <f t="shared" si="115"/>
        <v>22889.3</v>
      </c>
      <c r="E609" s="100">
        <f t="shared" si="116"/>
        <v>0.39</v>
      </c>
      <c r="F609" s="100">
        <f t="shared" si="117"/>
        <v>0.24020673732815614</v>
      </c>
      <c r="G609" s="101">
        <f t="shared" si="123"/>
        <v>0.16443244143208011</v>
      </c>
      <c r="H609" s="101"/>
      <c r="I609" s="99">
        <f t="shared" si="118"/>
        <v>22889.3</v>
      </c>
      <c r="J609" s="99"/>
      <c r="M609" s="102"/>
      <c r="N609" s="103"/>
      <c r="O609" s="102"/>
      <c r="P609" s="102"/>
      <c r="Q609" s="102">
        <f t="shared" si="119"/>
        <v>1905.8</v>
      </c>
      <c r="R609" s="104">
        <f t="shared" si="120"/>
        <v>70494.899999999994</v>
      </c>
      <c r="S609" s="104"/>
      <c r="T609" s="104">
        <f t="shared" si="121"/>
        <v>70500</v>
      </c>
      <c r="U609" s="97">
        <f t="shared" si="122"/>
        <v>95290</v>
      </c>
    </row>
    <row r="610" spans="3:21" s="97" customFormat="1" ht="11" hidden="1" customHeight="1" outlineLevel="1">
      <c r="C610" s="98">
        <f t="shared" si="114"/>
        <v>95390</v>
      </c>
      <c r="D610" s="99">
        <f t="shared" si="115"/>
        <v>22926.3</v>
      </c>
      <c r="E610" s="100">
        <f t="shared" si="116"/>
        <v>0.39</v>
      </c>
      <c r="F610" s="100">
        <f t="shared" si="117"/>
        <v>0.24034280322884999</v>
      </c>
      <c r="G610" s="101">
        <f t="shared" si="123"/>
        <v>0.16443244143208011</v>
      </c>
      <c r="H610" s="101"/>
      <c r="I610" s="99">
        <f t="shared" si="118"/>
        <v>22926.3</v>
      </c>
      <c r="J610" s="99"/>
      <c r="M610" s="102"/>
      <c r="N610" s="103"/>
      <c r="O610" s="102"/>
      <c r="P610" s="102"/>
      <c r="Q610" s="102">
        <f t="shared" si="119"/>
        <v>1907.8</v>
      </c>
      <c r="R610" s="104">
        <f t="shared" si="120"/>
        <v>70555.899999999994</v>
      </c>
      <c r="S610" s="104"/>
      <c r="T610" s="104">
        <f t="shared" si="121"/>
        <v>70600</v>
      </c>
      <c r="U610" s="97">
        <f t="shared" si="122"/>
        <v>95390</v>
      </c>
    </row>
    <row r="611" spans="3:21" s="97" customFormat="1" ht="11" hidden="1" customHeight="1" outlineLevel="1">
      <c r="C611" s="98">
        <f t="shared" si="114"/>
        <v>95490</v>
      </c>
      <c r="D611" s="99">
        <f t="shared" si="115"/>
        <v>22963.3</v>
      </c>
      <c r="E611" s="100">
        <f t="shared" si="116"/>
        <v>0.39</v>
      </c>
      <c r="F611" s="100">
        <f t="shared" si="117"/>
        <v>0.24047858414493664</v>
      </c>
      <c r="G611" s="101">
        <f t="shared" si="123"/>
        <v>0.16443244143208011</v>
      </c>
      <c r="H611" s="101"/>
      <c r="I611" s="99">
        <f t="shared" si="118"/>
        <v>22963.3</v>
      </c>
      <c r="J611" s="99"/>
      <c r="M611" s="102"/>
      <c r="N611" s="103"/>
      <c r="O611" s="102"/>
      <c r="P611" s="102"/>
      <c r="Q611" s="102">
        <f t="shared" si="119"/>
        <v>1909.8</v>
      </c>
      <c r="R611" s="104">
        <f t="shared" si="120"/>
        <v>70616.899999999994</v>
      </c>
      <c r="S611" s="104"/>
      <c r="T611" s="104">
        <f t="shared" si="121"/>
        <v>70600</v>
      </c>
      <c r="U611" s="97">
        <f t="shared" si="122"/>
        <v>95490</v>
      </c>
    </row>
    <row r="612" spans="3:21" s="97" customFormat="1" ht="11" hidden="1" customHeight="1" outlineLevel="1">
      <c r="C612" s="98">
        <f t="shared" si="114"/>
        <v>95590</v>
      </c>
      <c r="D612" s="99">
        <f t="shared" si="115"/>
        <v>23000.3</v>
      </c>
      <c r="E612" s="100">
        <f t="shared" si="116"/>
        <v>0.39</v>
      </c>
      <c r="F612" s="100">
        <f t="shared" si="117"/>
        <v>0.24061408097081283</v>
      </c>
      <c r="G612" s="101">
        <f t="shared" si="123"/>
        <v>0.16443244143208011</v>
      </c>
      <c r="H612" s="101"/>
      <c r="I612" s="99">
        <f t="shared" si="118"/>
        <v>23000.3</v>
      </c>
      <c r="J612" s="99"/>
      <c r="M612" s="102"/>
      <c r="N612" s="103"/>
      <c r="O612" s="102"/>
      <c r="P612" s="102"/>
      <c r="Q612" s="102">
        <f t="shared" si="119"/>
        <v>1911.8</v>
      </c>
      <c r="R612" s="104">
        <f t="shared" si="120"/>
        <v>70677.899999999994</v>
      </c>
      <c r="S612" s="104"/>
      <c r="T612" s="104">
        <f t="shared" si="121"/>
        <v>70700</v>
      </c>
      <c r="U612" s="97">
        <f t="shared" si="122"/>
        <v>95590</v>
      </c>
    </row>
    <row r="613" spans="3:21" s="97" customFormat="1" ht="11" hidden="1" customHeight="1" outlineLevel="1">
      <c r="C613" s="98">
        <f t="shared" si="114"/>
        <v>95690</v>
      </c>
      <c r="D613" s="99">
        <f t="shared" si="115"/>
        <v>23037.3</v>
      </c>
      <c r="E613" s="100">
        <f t="shared" si="116"/>
        <v>0.39</v>
      </c>
      <c r="F613" s="100">
        <f t="shared" si="117"/>
        <v>0.24074929459713659</v>
      </c>
      <c r="G613" s="101">
        <f t="shared" si="123"/>
        <v>0.16443244143208011</v>
      </c>
      <c r="H613" s="101"/>
      <c r="I613" s="99">
        <f t="shared" si="118"/>
        <v>23037.3</v>
      </c>
      <c r="J613" s="99"/>
      <c r="M613" s="102"/>
      <c r="N613" s="103"/>
      <c r="O613" s="102"/>
      <c r="P613" s="102"/>
      <c r="Q613" s="102">
        <f t="shared" si="119"/>
        <v>1913.8</v>
      </c>
      <c r="R613" s="104">
        <f t="shared" si="120"/>
        <v>70738.899999999994</v>
      </c>
      <c r="S613" s="104"/>
      <c r="T613" s="104">
        <f t="shared" si="121"/>
        <v>70700</v>
      </c>
      <c r="U613" s="97">
        <f t="shared" si="122"/>
        <v>95690</v>
      </c>
    </row>
    <row r="614" spans="3:21" s="97" customFormat="1" ht="11" hidden="1" customHeight="1" outlineLevel="1">
      <c r="C614" s="98">
        <f t="shared" si="114"/>
        <v>95790</v>
      </c>
      <c r="D614" s="99">
        <f t="shared" si="115"/>
        <v>23074.3</v>
      </c>
      <c r="E614" s="100">
        <f t="shared" si="116"/>
        <v>0.39</v>
      </c>
      <c r="F614" s="100">
        <f t="shared" si="117"/>
        <v>0.24088422591084663</v>
      </c>
      <c r="G614" s="101">
        <f t="shared" si="123"/>
        <v>0.16443244143208011</v>
      </c>
      <c r="H614" s="101"/>
      <c r="I614" s="99">
        <f t="shared" si="118"/>
        <v>23074.3</v>
      </c>
      <c r="J614" s="99"/>
      <c r="M614" s="102"/>
      <c r="N614" s="103"/>
      <c r="O614" s="102"/>
      <c r="P614" s="102"/>
      <c r="Q614" s="102">
        <f t="shared" si="119"/>
        <v>1915.8</v>
      </c>
      <c r="R614" s="104">
        <f t="shared" si="120"/>
        <v>70799.899999999994</v>
      </c>
      <c r="S614" s="104"/>
      <c r="T614" s="104">
        <f t="shared" si="121"/>
        <v>70800</v>
      </c>
      <c r="U614" s="97">
        <f t="shared" si="122"/>
        <v>95790</v>
      </c>
    </row>
    <row r="615" spans="3:21" s="97" customFormat="1" ht="11" hidden="1" customHeight="1" outlineLevel="1">
      <c r="C615" s="98">
        <f t="shared" si="114"/>
        <v>95890</v>
      </c>
      <c r="D615" s="99">
        <f t="shared" si="115"/>
        <v>23111.3</v>
      </c>
      <c r="E615" s="100">
        <f t="shared" si="116"/>
        <v>0.39</v>
      </c>
      <c r="F615" s="100">
        <f t="shared" si="117"/>
        <v>0.24101887579518197</v>
      </c>
      <c r="G615" s="101">
        <f t="shared" si="123"/>
        <v>0.16443244143208011</v>
      </c>
      <c r="H615" s="101"/>
      <c r="I615" s="99">
        <f t="shared" si="118"/>
        <v>23111.3</v>
      </c>
      <c r="J615" s="99"/>
      <c r="M615" s="102"/>
      <c r="N615" s="103"/>
      <c r="O615" s="102"/>
      <c r="P615" s="102"/>
      <c r="Q615" s="102">
        <f t="shared" si="119"/>
        <v>1917.8</v>
      </c>
      <c r="R615" s="104">
        <f t="shared" si="120"/>
        <v>70860.899999999994</v>
      </c>
      <c r="S615" s="104"/>
      <c r="T615" s="104">
        <f t="shared" si="121"/>
        <v>70900</v>
      </c>
      <c r="U615" s="97">
        <f t="shared" si="122"/>
        <v>95890</v>
      </c>
    </row>
    <row r="616" spans="3:21" s="97" customFormat="1" ht="11" hidden="1" customHeight="1" outlineLevel="1">
      <c r="C616" s="98">
        <f t="shared" si="114"/>
        <v>95990</v>
      </c>
      <c r="D616" s="99">
        <f t="shared" si="115"/>
        <v>23148.3</v>
      </c>
      <c r="E616" s="100">
        <f t="shared" si="116"/>
        <v>0.39</v>
      </c>
      <c r="F616" s="100">
        <f t="shared" si="117"/>
        <v>0.24115324512970102</v>
      </c>
      <c r="G616" s="101">
        <f t="shared" si="123"/>
        <v>0.16443244143208011</v>
      </c>
      <c r="H616" s="101"/>
      <c r="I616" s="99">
        <f t="shared" si="118"/>
        <v>23148.3</v>
      </c>
      <c r="J616" s="99"/>
      <c r="M616" s="102"/>
      <c r="N616" s="103"/>
      <c r="O616" s="102"/>
      <c r="P616" s="102"/>
      <c r="Q616" s="102">
        <f t="shared" si="119"/>
        <v>1919.8</v>
      </c>
      <c r="R616" s="104">
        <f t="shared" si="120"/>
        <v>70921.899999999994</v>
      </c>
      <c r="S616" s="104"/>
      <c r="T616" s="104">
        <f t="shared" si="121"/>
        <v>70900</v>
      </c>
      <c r="U616" s="97">
        <f t="shared" si="122"/>
        <v>95990</v>
      </c>
    </row>
    <row r="617" spans="3:21" s="97" customFormat="1" ht="11" hidden="1" customHeight="1" outlineLevel="1">
      <c r="C617" s="98">
        <f t="shared" si="114"/>
        <v>96090</v>
      </c>
      <c r="D617" s="99">
        <f t="shared" si="115"/>
        <v>23185.3</v>
      </c>
      <c r="E617" s="100">
        <f t="shared" si="116"/>
        <v>0.39</v>
      </c>
      <c r="F617" s="100">
        <f t="shared" si="117"/>
        <v>0.24128733479030076</v>
      </c>
      <c r="G617" s="101">
        <f t="shared" si="123"/>
        <v>0.16443244143208011</v>
      </c>
      <c r="H617" s="101"/>
      <c r="I617" s="99">
        <f t="shared" si="118"/>
        <v>23185.3</v>
      </c>
      <c r="J617" s="99"/>
      <c r="M617" s="102"/>
      <c r="N617" s="103"/>
      <c r="O617" s="102"/>
      <c r="P617" s="102"/>
      <c r="Q617" s="102">
        <f t="shared" si="119"/>
        <v>1921.8</v>
      </c>
      <c r="R617" s="104">
        <f t="shared" si="120"/>
        <v>70982.899999999994</v>
      </c>
      <c r="S617" s="104"/>
      <c r="T617" s="104">
        <f t="shared" si="121"/>
        <v>71000</v>
      </c>
      <c r="U617" s="97">
        <f t="shared" si="122"/>
        <v>96090</v>
      </c>
    </row>
    <row r="618" spans="3:21" s="97" customFormat="1" ht="11" hidden="1" customHeight="1" outlineLevel="1">
      <c r="C618" s="98">
        <f t="shared" si="114"/>
        <v>96190</v>
      </c>
      <c r="D618" s="99">
        <f t="shared" si="115"/>
        <v>23222.3</v>
      </c>
      <c r="E618" s="100">
        <f t="shared" si="116"/>
        <v>0.39</v>
      </c>
      <c r="F618" s="100">
        <f t="shared" si="117"/>
        <v>0.24142114564923589</v>
      </c>
      <c r="G618" s="101">
        <f t="shared" si="123"/>
        <v>0.16443244143208011</v>
      </c>
      <c r="H618" s="101"/>
      <c r="I618" s="99">
        <f t="shared" si="118"/>
        <v>23222.3</v>
      </c>
      <c r="J618" s="99"/>
      <c r="M618" s="102"/>
      <c r="N618" s="103"/>
      <c r="O618" s="102"/>
      <c r="P618" s="102"/>
      <c r="Q618" s="102">
        <f t="shared" si="119"/>
        <v>1923.8</v>
      </c>
      <c r="R618" s="104">
        <f t="shared" si="120"/>
        <v>71043.899999999994</v>
      </c>
      <c r="S618" s="104"/>
      <c r="T618" s="104">
        <f t="shared" si="121"/>
        <v>71000</v>
      </c>
      <c r="U618" s="97">
        <f t="shared" si="122"/>
        <v>96190</v>
      </c>
    </row>
    <row r="619" spans="3:21" s="97" customFormat="1" ht="11" hidden="1" customHeight="1" outlineLevel="1">
      <c r="C619" s="98">
        <f t="shared" si="114"/>
        <v>96290</v>
      </c>
      <c r="D619" s="99">
        <f t="shared" si="115"/>
        <v>23259.3</v>
      </c>
      <c r="E619" s="100">
        <f t="shared" si="116"/>
        <v>0.39</v>
      </c>
      <c r="F619" s="100">
        <f t="shared" si="117"/>
        <v>0.2415546785751376</v>
      </c>
      <c r="G619" s="101">
        <f t="shared" si="123"/>
        <v>0.16443244143208011</v>
      </c>
      <c r="H619" s="101"/>
      <c r="I619" s="99">
        <f t="shared" si="118"/>
        <v>23259.3</v>
      </c>
      <c r="J619" s="99"/>
      <c r="M619" s="102"/>
      <c r="N619" s="103"/>
      <c r="O619" s="102"/>
      <c r="P619" s="102"/>
      <c r="Q619" s="102">
        <f t="shared" si="119"/>
        <v>1925.8</v>
      </c>
      <c r="R619" s="104">
        <f t="shared" si="120"/>
        <v>71104.899999999994</v>
      </c>
      <c r="S619" s="104"/>
      <c r="T619" s="104">
        <f t="shared" si="121"/>
        <v>71100</v>
      </c>
      <c r="U619" s="97">
        <f t="shared" si="122"/>
        <v>96290</v>
      </c>
    </row>
    <row r="620" spans="3:21" s="97" customFormat="1" ht="11" hidden="1" customHeight="1" outlineLevel="1">
      <c r="C620" s="98">
        <f t="shared" si="114"/>
        <v>96390</v>
      </c>
      <c r="D620" s="99">
        <f t="shared" si="115"/>
        <v>23296.3</v>
      </c>
      <c r="E620" s="100">
        <f t="shared" si="116"/>
        <v>0.39</v>
      </c>
      <c r="F620" s="100">
        <f t="shared" si="117"/>
        <v>0.24168793443303246</v>
      </c>
      <c r="G620" s="101">
        <f t="shared" si="123"/>
        <v>0.16443244143208011</v>
      </c>
      <c r="H620" s="101"/>
      <c r="I620" s="99">
        <f t="shared" si="118"/>
        <v>23296.3</v>
      </c>
      <c r="J620" s="99"/>
      <c r="M620" s="102"/>
      <c r="N620" s="103"/>
      <c r="O620" s="102"/>
      <c r="P620" s="102"/>
      <c r="Q620" s="102">
        <f t="shared" si="119"/>
        <v>1927.8</v>
      </c>
      <c r="R620" s="104">
        <f t="shared" si="120"/>
        <v>71165.899999999994</v>
      </c>
      <c r="S620" s="104"/>
      <c r="T620" s="104">
        <f t="shared" si="121"/>
        <v>71200</v>
      </c>
      <c r="U620" s="97">
        <f t="shared" si="122"/>
        <v>96390</v>
      </c>
    </row>
    <row r="621" spans="3:21" s="97" customFormat="1" ht="11" hidden="1" customHeight="1" outlineLevel="1">
      <c r="C621" s="98">
        <f t="shared" si="114"/>
        <v>96490</v>
      </c>
      <c r="D621" s="99">
        <f t="shared" si="115"/>
        <v>23333.3</v>
      </c>
      <c r="E621" s="100">
        <f t="shared" si="116"/>
        <v>0.39</v>
      </c>
      <c r="F621" s="100">
        <f t="shared" si="117"/>
        <v>0.24182091408436107</v>
      </c>
      <c r="G621" s="101">
        <f t="shared" si="123"/>
        <v>0.16443244143208011</v>
      </c>
      <c r="H621" s="101"/>
      <c r="I621" s="99">
        <f t="shared" si="118"/>
        <v>23333.3</v>
      </c>
      <c r="J621" s="99"/>
      <c r="M621" s="102"/>
      <c r="N621" s="103"/>
      <c r="O621" s="102"/>
      <c r="P621" s="102"/>
      <c r="Q621" s="102">
        <f t="shared" si="119"/>
        <v>1929.8</v>
      </c>
      <c r="R621" s="104">
        <f t="shared" si="120"/>
        <v>71226.899999999994</v>
      </c>
      <c r="S621" s="104"/>
      <c r="T621" s="104">
        <f t="shared" si="121"/>
        <v>71200</v>
      </c>
      <c r="U621" s="97">
        <f t="shared" si="122"/>
        <v>96490</v>
      </c>
    </row>
    <row r="622" spans="3:21" s="97" customFormat="1" ht="11" hidden="1" customHeight="1" outlineLevel="1">
      <c r="C622" s="98">
        <f t="shared" si="114"/>
        <v>96590</v>
      </c>
      <c r="D622" s="99">
        <f t="shared" si="115"/>
        <v>23370.3</v>
      </c>
      <c r="E622" s="100">
        <f t="shared" si="116"/>
        <v>0.39</v>
      </c>
      <c r="F622" s="100">
        <f t="shared" si="117"/>
        <v>0.24195361838699658</v>
      </c>
      <c r="G622" s="101">
        <f t="shared" si="123"/>
        <v>0.16443244143208011</v>
      </c>
      <c r="H622" s="101"/>
      <c r="I622" s="99">
        <f t="shared" si="118"/>
        <v>23370.3</v>
      </c>
      <c r="J622" s="99"/>
      <c r="M622" s="102"/>
      <c r="N622" s="103"/>
      <c r="O622" s="102"/>
      <c r="P622" s="102"/>
      <c r="Q622" s="102">
        <f t="shared" si="119"/>
        <v>1931.8</v>
      </c>
      <c r="R622" s="104">
        <f t="shared" si="120"/>
        <v>71287.899999999994</v>
      </c>
      <c r="S622" s="104"/>
      <c r="T622" s="104">
        <f t="shared" si="121"/>
        <v>71300</v>
      </c>
      <c r="U622" s="97">
        <f t="shared" si="122"/>
        <v>96590</v>
      </c>
    </row>
    <row r="623" spans="3:21" s="97" customFormat="1" ht="11" hidden="1" customHeight="1" outlineLevel="1">
      <c r="C623" s="98">
        <f t="shared" si="114"/>
        <v>96690</v>
      </c>
      <c r="D623" s="99">
        <f t="shared" si="115"/>
        <v>23407.3</v>
      </c>
      <c r="E623" s="100">
        <f t="shared" si="116"/>
        <v>0.39</v>
      </c>
      <c r="F623" s="100">
        <f t="shared" si="117"/>
        <v>0.24208604819526319</v>
      </c>
      <c r="G623" s="101">
        <f t="shared" si="123"/>
        <v>0.16443244143208011</v>
      </c>
      <c r="H623" s="101"/>
      <c r="I623" s="99">
        <f t="shared" si="118"/>
        <v>23407.3</v>
      </c>
      <c r="J623" s="99"/>
      <c r="M623" s="102"/>
      <c r="N623" s="103"/>
      <c r="O623" s="102"/>
      <c r="P623" s="102"/>
      <c r="Q623" s="102">
        <f t="shared" si="119"/>
        <v>1933.8</v>
      </c>
      <c r="R623" s="104">
        <f t="shared" si="120"/>
        <v>71348.899999999994</v>
      </c>
      <c r="S623" s="104"/>
      <c r="T623" s="104">
        <f t="shared" si="121"/>
        <v>71300</v>
      </c>
      <c r="U623" s="97">
        <f t="shared" si="122"/>
        <v>96690</v>
      </c>
    </row>
    <row r="624" spans="3:21" s="97" customFormat="1" ht="11" hidden="1" customHeight="1" outlineLevel="1">
      <c r="C624" s="98">
        <f t="shared" ref="C624:C687" si="124">C623+100</f>
        <v>96790</v>
      </c>
      <c r="D624" s="99">
        <f t="shared" ref="D624:D687" si="125">I624</f>
        <v>23444.3</v>
      </c>
      <c r="E624" s="100">
        <f t="shared" ref="E624:E687" si="126">(D624-D623+Q624-Q623)/(C624-C623)</f>
        <v>0.39</v>
      </c>
      <c r="F624" s="100">
        <f t="shared" ref="F624:F687" si="127">D624/C624</f>
        <v>0.24221820435995453</v>
      </c>
      <c r="G624" s="101">
        <f t="shared" si="123"/>
        <v>0.16443244143208011</v>
      </c>
      <c r="H624" s="101"/>
      <c r="I624" s="99">
        <f t="shared" ref="I624:I687" si="128">IF(C624&lt;$J$29,0,IF(C624&lt;$J$30,(C624-$J$29)*$K$30,IF(C624&lt;$J$31,(((C624-$J$30)*$K$31)+$L$31),IF(C624&lt;$J$32,((C624-$J$31)*$K$32)+$L$32,(((C624-$J$32)*$K$33)+$L$33)))))</f>
        <v>23444.3</v>
      </c>
      <c r="J624" s="99"/>
      <c r="M624" s="102"/>
      <c r="N624" s="103"/>
      <c r="O624" s="102"/>
      <c r="P624" s="102"/>
      <c r="Q624" s="102">
        <f t="shared" ref="Q624:Q687" si="129">(IF(C624&gt;26668,(C624*2%),(MAX(0,(    (C624-21335)*10%   )))))-  (  MIN(IF(C624&lt;66667,(445-((C624-37000)*1.5%)),0),445)  )</f>
        <v>1935.8</v>
      </c>
      <c r="R624" s="104">
        <f t="shared" ref="R624:R687" si="130">C624-D624-Q624</f>
        <v>71409.899999999994</v>
      </c>
      <c r="S624" s="104"/>
      <c r="T624" s="104">
        <f t="shared" ref="T624:T687" si="131">ROUND(R624/100,0)*100</f>
        <v>71400</v>
      </c>
      <c r="U624" s="97">
        <f t="shared" ref="U624:U687" si="132">C624</f>
        <v>96790</v>
      </c>
    </row>
    <row r="625" spans="3:21" s="97" customFormat="1" ht="11" hidden="1" customHeight="1" outlineLevel="1">
      <c r="C625" s="98">
        <f t="shared" si="124"/>
        <v>96890</v>
      </c>
      <c r="D625" s="99">
        <f t="shared" si="125"/>
        <v>23481.3</v>
      </c>
      <c r="E625" s="100">
        <f t="shared" si="126"/>
        <v>0.39</v>
      </c>
      <c r="F625" s="100">
        <f t="shared" si="127"/>
        <v>0.24235008772835173</v>
      </c>
      <c r="G625" s="101">
        <f t="shared" si="123"/>
        <v>0.16443244143208011</v>
      </c>
      <c r="H625" s="101"/>
      <c r="I625" s="99">
        <f t="shared" si="128"/>
        <v>23481.3</v>
      </c>
      <c r="J625" s="99"/>
      <c r="M625" s="102"/>
      <c r="N625" s="103"/>
      <c r="O625" s="102"/>
      <c r="P625" s="102"/>
      <c r="Q625" s="102">
        <f t="shared" si="129"/>
        <v>1937.8</v>
      </c>
      <c r="R625" s="104">
        <f t="shared" si="130"/>
        <v>71470.899999999994</v>
      </c>
      <c r="S625" s="104"/>
      <c r="T625" s="104">
        <f t="shared" si="131"/>
        <v>71500</v>
      </c>
      <c r="U625" s="97">
        <f t="shared" si="132"/>
        <v>96890</v>
      </c>
    </row>
    <row r="626" spans="3:21" s="97" customFormat="1" ht="11" hidden="1" customHeight="1" outlineLevel="1">
      <c r="C626" s="98">
        <f t="shared" si="124"/>
        <v>96990</v>
      </c>
      <c r="D626" s="99">
        <f t="shared" si="125"/>
        <v>23518.3</v>
      </c>
      <c r="E626" s="100">
        <f t="shared" si="126"/>
        <v>0.39</v>
      </c>
      <c r="F626" s="100">
        <f t="shared" si="127"/>
        <v>0.24248169914424167</v>
      </c>
      <c r="G626" s="101">
        <f t="shared" si="123"/>
        <v>0.16443244143208011</v>
      </c>
      <c r="H626" s="101"/>
      <c r="I626" s="99">
        <f t="shared" si="128"/>
        <v>23518.3</v>
      </c>
      <c r="J626" s="99"/>
      <c r="M626" s="102"/>
      <c r="N626" s="103"/>
      <c r="O626" s="102"/>
      <c r="P626" s="102"/>
      <c r="Q626" s="102">
        <f t="shared" si="129"/>
        <v>1939.8</v>
      </c>
      <c r="R626" s="104">
        <f t="shared" si="130"/>
        <v>71531.899999999994</v>
      </c>
      <c r="S626" s="104"/>
      <c r="T626" s="104">
        <f t="shared" si="131"/>
        <v>71500</v>
      </c>
      <c r="U626" s="97">
        <f t="shared" si="132"/>
        <v>96990</v>
      </c>
    </row>
    <row r="627" spans="3:21" s="97" customFormat="1" ht="11" hidden="1" customHeight="1" outlineLevel="1">
      <c r="C627" s="98">
        <f t="shared" si="124"/>
        <v>97090</v>
      </c>
      <c r="D627" s="99">
        <f t="shared" si="125"/>
        <v>23555.3</v>
      </c>
      <c r="E627" s="100">
        <f t="shared" si="126"/>
        <v>0.39</v>
      </c>
      <c r="F627" s="100">
        <f t="shared" si="127"/>
        <v>0.24261303944793489</v>
      </c>
      <c r="G627" s="101">
        <f t="shared" si="123"/>
        <v>0.16443244143208011</v>
      </c>
      <c r="H627" s="101"/>
      <c r="I627" s="99">
        <f t="shared" si="128"/>
        <v>23555.3</v>
      </c>
      <c r="J627" s="99"/>
      <c r="M627" s="102"/>
      <c r="N627" s="103"/>
      <c r="O627" s="102"/>
      <c r="P627" s="102"/>
      <c r="Q627" s="102">
        <f t="shared" si="129"/>
        <v>1941.8</v>
      </c>
      <c r="R627" s="104">
        <f t="shared" si="130"/>
        <v>71592.899999999994</v>
      </c>
      <c r="S627" s="104"/>
      <c r="T627" s="104">
        <f t="shared" si="131"/>
        <v>71600</v>
      </c>
      <c r="U627" s="97">
        <f t="shared" si="132"/>
        <v>97090</v>
      </c>
    </row>
    <row r="628" spans="3:21" s="97" customFormat="1" ht="11" hidden="1" customHeight="1" outlineLevel="1">
      <c r="C628" s="98">
        <f t="shared" si="124"/>
        <v>97190</v>
      </c>
      <c r="D628" s="99">
        <f t="shared" si="125"/>
        <v>23592.3</v>
      </c>
      <c r="E628" s="100">
        <f t="shared" si="126"/>
        <v>0.39</v>
      </c>
      <c r="F628" s="100">
        <f t="shared" si="127"/>
        <v>0.24274410947628355</v>
      </c>
      <c r="G628" s="101">
        <f t="shared" si="123"/>
        <v>0.16443244143208011</v>
      </c>
      <c r="H628" s="101"/>
      <c r="I628" s="99">
        <f t="shared" si="128"/>
        <v>23592.3</v>
      </c>
      <c r="J628" s="99"/>
      <c r="M628" s="102"/>
      <c r="N628" s="103"/>
      <c r="O628" s="102"/>
      <c r="P628" s="102"/>
      <c r="Q628" s="102">
        <f t="shared" si="129"/>
        <v>1943.8</v>
      </c>
      <c r="R628" s="104">
        <f t="shared" si="130"/>
        <v>71653.899999999994</v>
      </c>
      <c r="S628" s="104"/>
      <c r="T628" s="104">
        <f t="shared" si="131"/>
        <v>71700</v>
      </c>
      <c r="U628" s="97">
        <f t="shared" si="132"/>
        <v>97190</v>
      </c>
    </row>
    <row r="629" spans="3:21" s="97" customFormat="1" ht="11" hidden="1" customHeight="1" outlineLevel="1">
      <c r="C629" s="98">
        <f t="shared" si="124"/>
        <v>97290</v>
      </c>
      <c r="D629" s="99">
        <f t="shared" si="125"/>
        <v>23629.3</v>
      </c>
      <c r="E629" s="100">
        <f t="shared" si="126"/>
        <v>0.39</v>
      </c>
      <c r="F629" s="100">
        <f t="shared" si="127"/>
        <v>0.24287491006269915</v>
      </c>
      <c r="G629" s="101">
        <f t="shared" si="123"/>
        <v>0.16443244143208011</v>
      </c>
      <c r="H629" s="101"/>
      <c r="I629" s="99">
        <f t="shared" si="128"/>
        <v>23629.3</v>
      </c>
      <c r="J629" s="99"/>
      <c r="M629" s="102"/>
      <c r="N629" s="103"/>
      <c r="O629" s="102"/>
      <c r="P629" s="102"/>
      <c r="Q629" s="102">
        <f t="shared" si="129"/>
        <v>1945.8</v>
      </c>
      <c r="R629" s="104">
        <f t="shared" si="130"/>
        <v>71714.899999999994</v>
      </c>
      <c r="S629" s="104"/>
      <c r="T629" s="104">
        <f t="shared" si="131"/>
        <v>71700</v>
      </c>
      <c r="U629" s="97">
        <f t="shared" si="132"/>
        <v>97290</v>
      </c>
    </row>
    <row r="630" spans="3:21" s="97" customFormat="1" ht="11" hidden="1" customHeight="1" outlineLevel="1">
      <c r="C630" s="98">
        <f t="shared" si="124"/>
        <v>97390</v>
      </c>
      <c r="D630" s="99">
        <f t="shared" si="125"/>
        <v>23666.3</v>
      </c>
      <c r="E630" s="100">
        <f t="shared" si="126"/>
        <v>0.39</v>
      </c>
      <c r="F630" s="100">
        <f t="shared" si="127"/>
        <v>0.24300544203717014</v>
      </c>
      <c r="G630" s="101">
        <f t="shared" si="123"/>
        <v>0.16443244143208011</v>
      </c>
      <c r="H630" s="101"/>
      <c r="I630" s="99">
        <f t="shared" si="128"/>
        <v>23666.3</v>
      </c>
      <c r="J630" s="99"/>
      <c r="M630" s="102"/>
      <c r="N630" s="103"/>
      <c r="O630" s="102"/>
      <c r="P630" s="102"/>
      <c r="Q630" s="102">
        <f t="shared" si="129"/>
        <v>1947.8</v>
      </c>
      <c r="R630" s="104">
        <f t="shared" si="130"/>
        <v>71775.899999999994</v>
      </c>
      <c r="S630" s="104"/>
      <c r="T630" s="104">
        <f t="shared" si="131"/>
        <v>71800</v>
      </c>
      <c r="U630" s="97">
        <f t="shared" si="132"/>
        <v>97390</v>
      </c>
    </row>
    <row r="631" spans="3:21" s="97" customFormat="1" ht="11" hidden="1" customHeight="1" outlineLevel="1">
      <c r="C631" s="98">
        <f t="shared" si="124"/>
        <v>97490</v>
      </c>
      <c r="D631" s="99">
        <f t="shared" si="125"/>
        <v>23703.3</v>
      </c>
      <c r="E631" s="100">
        <f t="shared" si="126"/>
        <v>0.39</v>
      </c>
      <c r="F631" s="100">
        <f t="shared" si="127"/>
        <v>0.24313570622627961</v>
      </c>
      <c r="G631" s="101">
        <f t="shared" si="123"/>
        <v>0.16443244143208011</v>
      </c>
      <c r="H631" s="101"/>
      <c r="I631" s="99">
        <f t="shared" si="128"/>
        <v>23703.3</v>
      </c>
      <c r="J631" s="99"/>
      <c r="M631" s="102"/>
      <c r="N631" s="103"/>
      <c r="O631" s="102"/>
      <c r="P631" s="102"/>
      <c r="Q631" s="102">
        <f t="shared" si="129"/>
        <v>1949.8</v>
      </c>
      <c r="R631" s="104">
        <f t="shared" si="130"/>
        <v>71836.899999999994</v>
      </c>
      <c r="S631" s="104"/>
      <c r="T631" s="104">
        <f t="shared" si="131"/>
        <v>71800</v>
      </c>
      <c r="U631" s="97">
        <f t="shared" si="132"/>
        <v>97490</v>
      </c>
    </row>
    <row r="632" spans="3:21" s="97" customFormat="1" ht="11" hidden="1" customHeight="1" outlineLevel="1">
      <c r="C632" s="98">
        <f t="shared" si="124"/>
        <v>97590</v>
      </c>
      <c r="D632" s="99">
        <f t="shared" si="125"/>
        <v>23740.3</v>
      </c>
      <c r="E632" s="100">
        <f t="shared" si="126"/>
        <v>0.39</v>
      </c>
      <c r="F632" s="100">
        <f t="shared" si="127"/>
        <v>0.24326570345322265</v>
      </c>
      <c r="G632" s="101">
        <f t="shared" si="123"/>
        <v>0.16443244143208011</v>
      </c>
      <c r="H632" s="101"/>
      <c r="I632" s="99">
        <f t="shared" si="128"/>
        <v>23740.3</v>
      </c>
      <c r="J632" s="99"/>
      <c r="M632" s="102"/>
      <c r="N632" s="103"/>
      <c r="O632" s="102"/>
      <c r="P632" s="102"/>
      <c r="Q632" s="102">
        <f t="shared" si="129"/>
        <v>1951.8</v>
      </c>
      <c r="R632" s="104">
        <f t="shared" si="130"/>
        <v>71897.899999999994</v>
      </c>
      <c r="S632" s="104"/>
      <c r="T632" s="104">
        <f t="shared" si="131"/>
        <v>71900</v>
      </c>
      <c r="U632" s="97">
        <f t="shared" si="132"/>
        <v>97590</v>
      </c>
    </row>
    <row r="633" spans="3:21" s="97" customFormat="1" ht="11" hidden="1" customHeight="1" outlineLevel="1">
      <c r="C633" s="98">
        <f t="shared" si="124"/>
        <v>97690</v>
      </c>
      <c r="D633" s="99">
        <f t="shared" si="125"/>
        <v>23777.3</v>
      </c>
      <c r="E633" s="100">
        <f t="shared" si="126"/>
        <v>0.39</v>
      </c>
      <c r="F633" s="100">
        <f t="shared" si="127"/>
        <v>0.24339543453782372</v>
      </c>
      <c r="G633" s="101">
        <f t="shared" si="123"/>
        <v>0.16443244143208011</v>
      </c>
      <c r="H633" s="101"/>
      <c r="I633" s="99">
        <f t="shared" si="128"/>
        <v>23777.3</v>
      </c>
      <c r="J633" s="99"/>
      <c r="M633" s="102"/>
      <c r="N633" s="103"/>
      <c r="O633" s="102"/>
      <c r="P633" s="102"/>
      <c r="Q633" s="102">
        <f t="shared" si="129"/>
        <v>1953.8</v>
      </c>
      <c r="R633" s="104">
        <f t="shared" si="130"/>
        <v>71958.899999999994</v>
      </c>
      <c r="S633" s="104"/>
      <c r="T633" s="104">
        <f t="shared" si="131"/>
        <v>72000</v>
      </c>
      <c r="U633" s="97">
        <f t="shared" si="132"/>
        <v>97690</v>
      </c>
    </row>
    <row r="634" spans="3:21" s="97" customFormat="1" ht="11" hidden="1" customHeight="1" outlineLevel="1">
      <c r="C634" s="98">
        <f t="shared" si="124"/>
        <v>97790</v>
      </c>
      <c r="D634" s="99">
        <f t="shared" si="125"/>
        <v>23814.3</v>
      </c>
      <c r="E634" s="100">
        <f t="shared" si="126"/>
        <v>0.39</v>
      </c>
      <c r="F634" s="100">
        <f t="shared" si="127"/>
        <v>0.24352490029655383</v>
      </c>
      <c r="G634" s="101">
        <f t="shared" si="123"/>
        <v>0.16443244143208011</v>
      </c>
      <c r="H634" s="101"/>
      <c r="I634" s="99">
        <f t="shared" si="128"/>
        <v>23814.3</v>
      </c>
      <c r="J634" s="99"/>
      <c r="M634" s="102"/>
      <c r="N634" s="103"/>
      <c r="O634" s="102"/>
      <c r="P634" s="102"/>
      <c r="Q634" s="102">
        <f t="shared" si="129"/>
        <v>1955.8</v>
      </c>
      <c r="R634" s="104">
        <f t="shared" si="130"/>
        <v>72019.899999999994</v>
      </c>
      <c r="S634" s="104"/>
      <c r="T634" s="104">
        <f t="shared" si="131"/>
        <v>72000</v>
      </c>
      <c r="U634" s="97">
        <f t="shared" si="132"/>
        <v>97790</v>
      </c>
    </row>
    <row r="635" spans="3:21" s="97" customFormat="1" ht="11" hidden="1" customHeight="1" outlineLevel="1">
      <c r="C635" s="98">
        <f t="shared" si="124"/>
        <v>97890</v>
      </c>
      <c r="D635" s="99">
        <f t="shared" si="125"/>
        <v>23851.3</v>
      </c>
      <c r="E635" s="100">
        <f t="shared" si="126"/>
        <v>0.39</v>
      </c>
      <c r="F635" s="100">
        <f t="shared" si="127"/>
        <v>0.24365410154254774</v>
      </c>
      <c r="G635" s="101">
        <f t="shared" si="123"/>
        <v>0.16443244143208011</v>
      </c>
      <c r="H635" s="101"/>
      <c r="I635" s="99">
        <f t="shared" si="128"/>
        <v>23851.3</v>
      </c>
      <c r="J635" s="99"/>
      <c r="M635" s="102"/>
      <c r="N635" s="103"/>
      <c r="O635" s="102"/>
      <c r="P635" s="102"/>
      <c r="Q635" s="102">
        <f t="shared" si="129"/>
        <v>1957.8</v>
      </c>
      <c r="R635" s="104">
        <f t="shared" si="130"/>
        <v>72080.899999999994</v>
      </c>
      <c r="S635" s="104"/>
      <c r="T635" s="104">
        <f t="shared" si="131"/>
        <v>72100</v>
      </c>
      <c r="U635" s="97">
        <f t="shared" si="132"/>
        <v>97890</v>
      </c>
    </row>
    <row r="636" spans="3:21" s="97" customFormat="1" ht="11" hidden="1" customHeight="1" outlineLevel="1">
      <c r="C636" s="98">
        <f t="shared" si="124"/>
        <v>97990</v>
      </c>
      <c r="D636" s="99">
        <f t="shared" si="125"/>
        <v>23888.3</v>
      </c>
      <c r="E636" s="100">
        <f t="shared" si="126"/>
        <v>0.39</v>
      </c>
      <c r="F636" s="100">
        <f t="shared" si="127"/>
        <v>0.24378303908562096</v>
      </c>
      <c r="G636" s="101">
        <f t="shared" si="123"/>
        <v>0.16443244143208011</v>
      </c>
      <c r="H636" s="101"/>
      <c r="I636" s="99">
        <f t="shared" si="128"/>
        <v>23888.3</v>
      </c>
      <c r="J636" s="99"/>
      <c r="M636" s="102"/>
      <c r="N636" s="103"/>
      <c r="O636" s="102"/>
      <c r="P636" s="102"/>
      <c r="Q636" s="102">
        <f t="shared" si="129"/>
        <v>1959.8</v>
      </c>
      <c r="R636" s="104">
        <f t="shared" si="130"/>
        <v>72141.899999999994</v>
      </c>
      <c r="S636" s="104"/>
      <c r="T636" s="104">
        <f t="shared" si="131"/>
        <v>72100</v>
      </c>
      <c r="U636" s="97">
        <f t="shared" si="132"/>
        <v>97990</v>
      </c>
    </row>
    <row r="637" spans="3:21" s="97" customFormat="1" ht="11" hidden="1" customHeight="1" outlineLevel="1">
      <c r="C637" s="98">
        <f t="shared" si="124"/>
        <v>98090</v>
      </c>
      <c r="D637" s="99">
        <f t="shared" si="125"/>
        <v>23925.3</v>
      </c>
      <c r="E637" s="100">
        <f t="shared" si="126"/>
        <v>0.39</v>
      </c>
      <c r="F637" s="100">
        <f t="shared" si="127"/>
        <v>0.24391171373228668</v>
      </c>
      <c r="G637" s="101">
        <f t="shared" si="123"/>
        <v>0.16443244143208011</v>
      </c>
      <c r="H637" s="101"/>
      <c r="I637" s="99">
        <f t="shared" si="128"/>
        <v>23925.3</v>
      </c>
      <c r="J637" s="99"/>
      <c r="M637" s="102"/>
      <c r="N637" s="103"/>
      <c r="O637" s="102"/>
      <c r="P637" s="102"/>
      <c r="Q637" s="102">
        <f t="shared" si="129"/>
        <v>1961.8</v>
      </c>
      <c r="R637" s="104">
        <f t="shared" si="130"/>
        <v>72202.899999999994</v>
      </c>
      <c r="S637" s="104"/>
      <c r="T637" s="104">
        <f t="shared" si="131"/>
        <v>72200</v>
      </c>
      <c r="U637" s="97">
        <f t="shared" si="132"/>
        <v>98090</v>
      </c>
    </row>
    <row r="638" spans="3:21" s="97" customFormat="1" ht="11" hidden="1" customHeight="1" outlineLevel="1">
      <c r="C638" s="98">
        <f t="shared" si="124"/>
        <v>98190</v>
      </c>
      <c r="D638" s="99">
        <f t="shared" si="125"/>
        <v>23962.3</v>
      </c>
      <c r="E638" s="100">
        <f t="shared" si="126"/>
        <v>0.39</v>
      </c>
      <c r="F638" s="100">
        <f t="shared" si="127"/>
        <v>0.24404012628577249</v>
      </c>
      <c r="G638" s="101">
        <f t="shared" si="123"/>
        <v>0.16443244143208011</v>
      </c>
      <c r="H638" s="101"/>
      <c r="I638" s="99">
        <f t="shared" si="128"/>
        <v>23962.3</v>
      </c>
      <c r="J638" s="99"/>
      <c r="M638" s="102"/>
      <c r="N638" s="103"/>
      <c r="O638" s="102"/>
      <c r="P638" s="102"/>
      <c r="Q638" s="102">
        <f t="shared" si="129"/>
        <v>1963.8</v>
      </c>
      <c r="R638" s="104">
        <f t="shared" si="130"/>
        <v>72263.899999999994</v>
      </c>
      <c r="S638" s="104"/>
      <c r="T638" s="104">
        <f t="shared" si="131"/>
        <v>72300</v>
      </c>
      <c r="U638" s="97">
        <f t="shared" si="132"/>
        <v>98190</v>
      </c>
    </row>
    <row r="639" spans="3:21" s="97" customFormat="1" ht="11" hidden="1" customHeight="1" outlineLevel="1">
      <c r="C639" s="98">
        <f t="shared" si="124"/>
        <v>98290</v>
      </c>
      <c r="D639" s="99">
        <f t="shared" si="125"/>
        <v>23999.3</v>
      </c>
      <c r="E639" s="100">
        <f t="shared" si="126"/>
        <v>0.39</v>
      </c>
      <c r="F639" s="100">
        <f t="shared" si="127"/>
        <v>0.24416827754603723</v>
      </c>
      <c r="G639" s="101">
        <f t="shared" si="123"/>
        <v>0.16443244143208011</v>
      </c>
      <c r="H639" s="101"/>
      <c r="I639" s="99">
        <f t="shared" si="128"/>
        <v>23999.3</v>
      </c>
      <c r="J639" s="99"/>
      <c r="M639" s="102"/>
      <c r="N639" s="103"/>
      <c r="O639" s="102"/>
      <c r="P639" s="102"/>
      <c r="Q639" s="102">
        <f t="shared" si="129"/>
        <v>1965.8</v>
      </c>
      <c r="R639" s="104">
        <f t="shared" si="130"/>
        <v>72324.899999999994</v>
      </c>
      <c r="S639" s="104"/>
      <c r="T639" s="104">
        <f t="shared" si="131"/>
        <v>72300</v>
      </c>
      <c r="U639" s="97">
        <f t="shared" si="132"/>
        <v>98290</v>
      </c>
    </row>
    <row r="640" spans="3:21" s="97" customFormat="1" ht="11" hidden="1" customHeight="1" outlineLevel="1">
      <c r="C640" s="98">
        <f t="shared" si="124"/>
        <v>98390</v>
      </c>
      <c r="D640" s="99">
        <f t="shared" si="125"/>
        <v>24036.3</v>
      </c>
      <c r="E640" s="100">
        <f t="shared" si="126"/>
        <v>0.39</v>
      </c>
      <c r="F640" s="100">
        <f t="shared" si="127"/>
        <v>0.24429616830978756</v>
      </c>
      <c r="G640" s="101">
        <f t="shared" si="123"/>
        <v>0.16443244143208011</v>
      </c>
      <c r="H640" s="101"/>
      <c r="I640" s="99">
        <f t="shared" si="128"/>
        <v>24036.3</v>
      </c>
      <c r="J640" s="99"/>
      <c r="M640" s="102"/>
      <c r="N640" s="103"/>
      <c r="O640" s="102"/>
      <c r="P640" s="102"/>
      <c r="Q640" s="102">
        <f t="shared" si="129"/>
        <v>1967.8</v>
      </c>
      <c r="R640" s="104">
        <f t="shared" si="130"/>
        <v>72385.899999999994</v>
      </c>
      <c r="S640" s="104"/>
      <c r="T640" s="104">
        <f t="shared" si="131"/>
        <v>72400</v>
      </c>
      <c r="U640" s="97">
        <f t="shared" si="132"/>
        <v>98390</v>
      </c>
    </row>
    <row r="641" spans="3:21" s="97" customFormat="1" ht="11" hidden="1" customHeight="1" outlineLevel="1">
      <c r="C641" s="98">
        <f t="shared" si="124"/>
        <v>98490</v>
      </c>
      <c r="D641" s="99">
        <f t="shared" si="125"/>
        <v>24073.3</v>
      </c>
      <c r="E641" s="100">
        <f t="shared" si="126"/>
        <v>0.39</v>
      </c>
      <c r="F641" s="100">
        <f t="shared" si="127"/>
        <v>0.24442379937049447</v>
      </c>
      <c r="G641" s="101">
        <f t="shared" si="123"/>
        <v>0.16443244143208011</v>
      </c>
      <c r="H641" s="101"/>
      <c r="I641" s="99">
        <f t="shared" si="128"/>
        <v>24073.3</v>
      </c>
      <c r="J641" s="99"/>
      <c r="M641" s="102"/>
      <c r="N641" s="103"/>
      <c r="O641" s="102"/>
      <c r="P641" s="102"/>
      <c r="Q641" s="102">
        <f t="shared" si="129"/>
        <v>1969.8</v>
      </c>
      <c r="R641" s="104">
        <f t="shared" si="130"/>
        <v>72446.899999999994</v>
      </c>
      <c r="S641" s="104"/>
      <c r="T641" s="104">
        <f t="shared" si="131"/>
        <v>72400</v>
      </c>
      <c r="U641" s="97">
        <f t="shared" si="132"/>
        <v>98490</v>
      </c>
    </row>
    <row r="642" spans="3:21" s="97" customFormat="1" ht="11" hidden="1" customHeight="1" outlineLevel="1">
      <c r="C642" s="98">
        <f t="shared" si="124"/>
        <v>98590</v>
      </c>
      <c r="D642" s="99">
        <f t="shared" si="125"/>
        <v>24110.3</v>
      </c>
      <c r="E642" s="100">
        <f t="shared" si="126"/>
        <v>0.39</v>
      </c>
      <c r="F642" s="100">
        <f t="shared" si="127"/>
        <v>0.24455117151840958</v>
      </c>
      <c r="G642" s="101">
        <f t="shared" si="123"/>
        <v>0.16443244143208011</v>
      </c>
      <c r="H642" s="101"/>
      <c r="I642" s="99">
        <f t="shared" si="128"/>
        <v>24110.3</v>
      </c>
      <c r="J642" s="99"/>
      <c r="M642" s="102"/>
      <c r="N642" s="103"/>
      <c r="O642" s="102"/>
      <c r="P642" s="102"/>
      <c r="Q642" s="102">
        <f t="shared" si="129"/>
        <v>1971.8</v>
      </c>
      <c r="R642" s="104">
        <f t="shared" si="130"/>
        <v>72507.899999999994</v>
      </c>
      <c r="S642" s="104"/>
      <c r="T642" s="104">
        <f t="shared" si="131"/>
        <v>72500</v>
      </c>
      <c r="U642" s="97">
        <f t="shared" si="132"/>
        <v>98590</v>
      </c>
    </row>
    <row r="643" spans="3:21" s="97" customFormat="1" ht="11" hidden="1" customHeight="1" outlineLevel="1">
      <c r="C643" s="98">
        <f t="shared" si="124"/>
        <v>98690</v>
      </c>
      <c r="D643" s="99">
        <f t="shared" si="125"/>
        <v>24147.3</v>
      </c>
      <c r="E643" s="100">
        <f t="shared" si="126"/>
        <v>0.39</v>
      </c>
      <c r="F643" s="100">
        <f t="shared" si="127"/>
        <v>0.2446782855405816</v>
      </c>
      <c r="G643" s="101">
        <f t="shared" si="123"/>
        <v>0.16443244143208011</v>
      </c>
      <c r="H643" s="101"/>
      <c r="I643" s="99">
        <f t="shared" si="128"/>
        <v>24147.3</v>
      </c>
      <c r="J643" s="99"/>
      <c r="M643" s="102"/>
      <c r="N643" s="103"/>
      <c r="O643" s="102"/>
      <c r="P643" s="102"/>
      <c r="Q643" s="102">
        <f t="shared" si="129"/>
        <v>1973.8</v>
      </c>
      <c r="R643" s="104">
        <f t="shared" si="130"/>
        <v>72568.899999999994</v>
      </c>
      <c r="S643" s="104"/>
      <c r="T643" s="104">
        <f t="shared" si="131"/>
        <v>72600</v>
      </c>
      <c r="U643" s="97">
        <f t="shared" si="132"/>
        <v>98690</v>
      </c>
    </row>
    <row r="644" spans="3:21" s="97" customFormat="1" ht="11" hidden="1" customHeight="1" outlineLevel="1">
      <c r="C644" s="98">
        <f t="shared" si="124"/>
        <v>98790</v>
      </c>
      <c r="D644" s="99">
        <f t="shared" si="125"/>
        <v>24184.3</v>
      </c>
      <c r="E644" s="100">
        <f t="shared" si="126"/>
        <v>0.39</v>
      </c>
      <c r="F644" s="100">
        <f t="shared" si="127"/>
        <v>0.24480514222087255</v>
      </c>
      <c r="G644" s="101">
        <f t="shared" ref="G644:G707" si="133">G643</f>
        <v>0.16443244143208011</v>
      </c>
      <c r="H644" s="101"/>
      <c r="I644" s="99">
        <f t="shared" si="128"/>
        <v>24184.3</v>
      </c>
      <c r="J644" s="99"/>
      <c r="M644" s="102"/>
      <c r="N644" s="103"/>
      <c r="O644" s="102"/>
      <c r="P644" s="102"/>
      <c r="Q644" s="102">
        <f t="shared" si="129"/>
        <v>1975.8</v>
      </c>
      <c r="R644" s="104">
        <f t="shared" si="130"/>
        <v>72629.899999999994</v>
      </c>
      <c r="S644" s="104"/>
      <c r="T644" s="104">
        <f t="shared" si="131"/>
        <v>72600</v>
      </c>
      <c r="U644" s="97">
        <f t="shared" si="132"/>
        <v>98790</v>
      </c>
    </row>
    <row r="645" spans="3:21" s="97" customFormat="1" ht="11" hidden="1" customHeight="1" outlineLevel="1">
      <c r="C645" s="98">
        <f t="shared" si="124"/>
        <v>98890</v>
      </c>
      <c r="D645" s="99">
        <f t="shared" si="125"/>
        <v>24221.3</v>
      </c>
      <c r="E645" s="100">
        <f t="shared" si="126"/>
        <v>0.39</v>
      </c>
      <c r="F645" s="100">
        <f t="shared" si="127"/>
        <v>0.2449317423399737</v>
      </c>
      <c r="G645" s="101">
        <f t="shared" si="133"/>
        <v>0.16443244143208011</v>
      </c>
      <c r="H645" s="101"/>
      <c r="I645" s="99">
        <f t="shared" si="128"/>
        <v>24221.3</v>
      </c>
      <c r="J645" s="99"/>
      <c r="M645" s="102"/>
      <c r="N645" s="103"/>
      <c r="O645" s="102"/>
      <c r="P645" s="102"/>
      <c r="Q645" s="102">
        <f t="shared" si="129"/>
        <v>1977.8</v>
      </c>
      <c r="R645" s="104">
        <f t="shared" si="130"/>
        <v>72690.899999999994</v>
      </c>
      <c r="S645" s="104"/>
      <c r="T645" s="104">
        <f t="shared" si="131"/>
        <v>72700</v>
      </c>
      <c r="U645" s="97">
        <f t="shared" si="132"/>
        <v>98890</v>
      </c>
    </row>
    <row r="646" spans="3:21" s="97" customFormat="1" ht="11" hidden="1" customHeight="1" outlineLevel="1">
      <c r="C646" s="98">
        <f t="shared" si="124"/>
        <v>98990</v>
      </c>
      <c r="D646" s="99">
        <f t="shared" si="125"/>
        <v>24258.3</v>
      </c>
      <c r="E646" s="100">
        <f t="shared" si="126"/>
        <v>0.39</v>
      </c>
      <c r="F646" s="100">
        <f t="shared" si="127"/>
        <v>0.24505808667542175</v>
      </c>
      <c r="G646" s="101">
        <f t="shared" si="133"/>
        <v>0.16443244143208011</v>
      </c>
      <c r="H646" s="101"/>
      <c r="I646" s="99">
        <f t="shared" si="128"/>
        <v>24258.3</v>
      </c>
      <c r="J646" s="99"/>
      <c r="M646" s="102"/>
      <c r="N646" s="103"/>
      <c r="O646" s="102"/>
      <c r="P646" s="102"/>
      <c r="Q646" s="102">
        <f t="shared" si="129"/>
        <v>1979.8</v>
      </c>
      <c r="R646" s="104">
        <f t="shared" si="130"/>
        <v>72751.899999999994</v>
      </c>
      <c r="S646" s="104"/>
      <c r="T646" s="104">
        <f t="shared" si="131"/>
        <v>72800</v>
      </c>
      <c r="U646" s="97">
        <f t="shared" si="132"/>
        <v>98990</v>
      </c>
    </row>
    <row r="647" spans="3:21" s="97" customFormat="1" ht="11" hidden="1" customHeight="1" outlineLevel="1">
      <c r="C647" s="98">
        <f t="shared" si="124"/>
        <v>99090</v>
      </c>
      <c r="D647" s="99">
        <f t="shared" si="125"/>
        <v>24295.3</v>
      </c>
      <c r="E647" s="100">
        <f t="shared" si="126"/>
        <v>0.39</v>
      </c>
      <c r="F647" s="100">
        <f t="shared" si="127"/>
        <v>0.24518417600161468</v>
      </c>
      <c r="G647" s="101">
        <f t="shared" si="133"/>
        <v>0.16443244143208011</v>
      </c>
      <c r="H647" s="101"/>
      <c r="I647" s="99">
        <f t="shared" si="128"/>
        <v>24295.3</v>
      </c>
      <c r="J647" s="99"/>
      <c r="M647" s="102"/>
      <c r="N647" s="103"/>
      <c r="O647" s="102"/>
      <c r="P647" s="102"/>
      <c r="Q647" s="102">
        <f t="shared" si="129"/>
        <v>1981.8</v>
      </c>
      <c r="R647" s="104">
        <f t="shared" si="130"/>
        <v>72812.899999999994</v>
      </c>
      <c r="S647" s="104"/>
      <c r="T647" s="104">
        <f t="shared" si="131"/>
        <v>72800</v>
      </c>
      <c r="U647" s="97">
        <f t="shared" si="132"/>
        <v>99090</v>
      </c>
    </row>
    <row r="648" spans="3:21" s="97" customFormat="1" ht="11" hidden="1" customHeight="1" outlineLevel="1">
      <c r="C648" s="98">
        <f t="shared" si="124"/>
        <v>99190</v>
      </c>
      <c r="D648" s="99">
        <f t="shared" si="125"/>
        <v>24332.3</v>
      </c>
      <c r="E648" s="100">
        <f t="shared" si="126"/>
        <v>0.39</v>
      </c>
      <c r="F648" s="100">
        <f t="shared" si="127"/>
        <v>0.24531001108982758</v>
      </c>
      <c r="G648" s="101">
        <f t="shared" si="133"/>
        <v>0.16443244143208011</v>
      </c>
      <c r="H648" s="101"/>
      <c r="I648" s="99">
        <f t="shared" si="128"/>
        <v>24332.3</v>
      </c>
      <c r="J648" s="99"/>
      <c r="M648" s="102"/>
      <c r="N648" s="103"/>
      <c r="O648" s="102"/>
      <c r="P648" s="102"/>
      <c r="Q648" s="102">
        <f t="shared" si="129"/>
        <v>1983.8</v>
      </c>
      <c r="R648" s="104">
        <f t="shared" si="130"/>
        <v>72873.899999999994</v>
      </c>
      <c r="S648" s="104"/>
      <c r="T648" s="104">
        <f t="shared" si="131"/>
        <v>72900</v>
      </c>
      <c r="U648" s="97">
        <f t="shared" si="132"/>
        <v>99190</v>
      </c>
    </row>
    <row r="649" spans="3:21" s="97" customFormat="1" ht="11" hidden="1" customHeight="1" outlineLevel="1">
      <c r="C649" s="98">
        <f t="shared" si="124"/>
        <v>99290</v>
      </c>
      <c r="D649" s="99">
        <f t="shared" si="125"/>
        <v>24369.3</v>
      </c>
      <c r="E649" s="100">
        <f t="shared" si="126"/>
        <v>0.39</v>
      </c>
      <c r="F649" s="100">
        <f t="shared" si="127"/>
        <v>0.24543559270822843</v>
      </c>
      <c r="G649" s="101">
        <f t="shared" si="133"/>
        <v>0.16443244143208011</v>
      </c>
      <c r="H649" s="101"/>
      <c r="I649" s="99">
        <f t="shared" si="128"/>
        <v>24369.3</v>
      </c>
      <c r="J649" s="99"/>
      <c r="M649" s="102"/>
      <c r="N649" s="103"/>
      <c r="O649" s="102"/>
      <c r="P649" s="102"/>
      <c r="Q649" s="102">
        <f t="shared" si="129"/>
        <v>1985.8</v>
      </c>
      <c r="R649" s="104">
        <f t="shared" si="130"/>
        <v>72934.899999999994</v>
      </c>
      <c r="S649" s="104"/>
      <c r="T649" s="104">
        <f t="shared" si="131"/>
        <v>72900</v>
      </c>
      <c r="U649" s="97">
        <f t="shared" si="132"/>
        <v>99290</v>
      </c>
    </row>
    <row r="650" spans="3:21" s="97" customFormat="1" ht="11" hidden="1" customHeight="1" outlineLevel="1">
      <c r="C650" s="98">
        <f t="shared" si="124"/>
        <v>99390</v>
      </c>
      <c r="D650" s="99">
        <f t="shared" si="125"/>
        <v>24406.3</v>
      </c>
      <c r="E650" s="100">
        <f t="shared" si="126"/>
        <v>0.39</v>
      </c>
      <c r="F650" s="100">
        <f t="shared" si="127"/>
        <v>0.24556092162189355</v>
      </c>
      <c r="G650" s="101">
        <f t="shared" si="133"/>
        <v>0.16443244143208011</v>
      </c>
      <c r="H650" s="101"/>
      <c r="I650" s="99">
        <f t="shared" si="128"/>
        <v>24406.3</v>
      </c>
      <c r="J650" s="99"/>
      <c r="M650" s="102"/>
      <c r="N650" s="103"/>
      <c r="O650" s="102"/>
      <c r="P650" s="102"/>
      <c r="Q650" s="102">
        <f t="shared" si="129"/>
        <v>1987.8</v>
      </c>
      <c r="R650" s="104">
        <f t="shared" si="130"/>
        <v>72995.899999999994</v>
      </c>
      <c r="S650" s="104"/>
      <c r="T650" s="104">
        <f t="shared" si="131"/>
        <v>73000</v>
      </c>
      <c r="U650" s="97">
        <f t="shared" si="132"/>
        <v>99390</v>
      </c>
    </row>
    <row r="651" spans="3:21" s="97" customFormat="1" ht="11" hidden="1" customHeight="1" outlineLevel="1">
      <c r="C651" s="98">
        <f t="shared" si="124"/>
        <v>99490</v>
      </c>
      <c r="D651" s="99">
        <f t="shared" si="125"/>
        <v>24443.3</v>
      </c>
      <c r="E651" s="100">
        <f t="shared" si="126"/>
        <v>0.39</v>
      </c>
      <c r="F651" s="100">
        <f t="shared" si="127"/>
        <v>0.24568599859282339</v>
      </c>
      <c r="G651" s="101">
        <f t="shared" si="133"/>
        <v>0.16443244143208011</v>
      </c>
      <c r="H651" s="101"/>
      <c r="I651" s="99">
        <f t="shared" si="128"/>
        <v>24443.3</v>
      </c>
      <c r="J651" s="99"/>
      <c r="M651" s="102"/>
      <c r="N651" s="103"/>
      <c r="O651" s="102"/>
      <c r="P651" s="102"/>
      <c r="Q651" s="102">
        <f t="shared" si="129"/>
        <v>1989.8</v>
      </c>
      <c r="R651" s="104">
        <f t="shared" si="130"/>
        <v>73056.899999999994</v>
      </c>
      <c r="S651" s="104"/>
      <c r="T651" s="104">
        <f t="shared" si="131"/>
        <v>73100</v>
      </c>
      <c r="U651" s="97">
        <f t="shared" si="132"/>
        <v>99490</v>
      </c>
    </row>
    <row r="652" spans="3:21" s="97" customFormat="1" ht="11" hidden="1" customHeight="1" outlineLevel="1">
      <c r="C652" s="98">
        <f t="shared" si="124"/>
        <v>99590</v>
      </c>
      <c r="D652" s="99">
        <f t="shared" si="125"/>
        <v>24480.3</v>
      </c>
      <c r="E652" s="100">
        <f t="shared" si="126"/>
        <v>0.39</v>
      </c>
      <c r="F652" s="100">
        <f t="shared" si="127"/>
        <v>0.24581082437995783</v>
      </c>
      <c r="G652" s="101">
        <f t="shared" si="133"/>
        <v>0.16443244143208011</v>
      </c>
      <c r="H652" s="101"/>
      <c r="I652" s="99">
        <f t="shared" si="128"/>
        <v>24480.3</v>
      </c>
      <c r="J652" s="99"/>
      <c r="M652" s="102"/>
      <c r="N652" s="103"/>
      <c r="O652" s="102"/>
      <c r="P652" s="102"/>
      <c r="Q652" s="102">
        <f t="shared" si="129"/>
        <v>1991.8</v>
      </c>
      <c r="R652" s="104">
        <f t="shared" si="130"/>
        <v>73117.899999999994</v>
      </c>
      <c r="S652" s="104"/>
      <c r="T652" s="104">
        <f t="shared" si="131"/>
        <v>73100</v>
      </c>
      <c r="U652" s="97">
        <f t="shared" si="132"/>
        <v>99590</v>
      </c>
    </row>
    <row r="653" spans="3:21" s="97" customFormat="1" ht="11" hidden="1" customHeight="1" outlineLevel="1">
      <c r="C653" s="98">
        <f t="shared" si="124"/>
        <v>99690</v>
      </c>
      <c r="D653" s="99">
        <f t="shared" si="125"/>
        <v>24517.3</v>
      </c>
      <c r="E653" s="100">
        <f t="shared" si="126"/>
        <v>0.39</v>
      </c>
      <c r="F653" s="100">
        <f t="shared" si="127"/>
        <v>0.24593539973919148</v>
      </c>
      <c r="G653" s="101">
        <f t="shared" si="133"/>
        <v>0.16443244143208011</v>
      </c>
      <c r="H653" s="101"/>
      <c r="I653" s="99">
        <f t="shared" si="128"/>
        <v>24517.3</v>
      </c>
      <c r="J653" s="99"/>
      <c r="M653" s="102"/>
      <c r="N653" s="103"/>
      <c r="O653" s="102"/>
      <c r="P653" s="102"/>
      <c r="Q653" s="102">
        <f t="shared" si="129"/>
        <v>1993.8</v>
      </c>
      <c r="R653" s="104">
        <f t="shared" si="130"/>
        <v>73178.899999999994</v>
      </c>
      <c r="S653" s="104"/>
      <c r="T653" s="104">
        <f t="shared" si="131"/>
        <v>73200</v>
      </c>
      <c r="U653" s="97">
        <f t="shared" si="132"/>
        <v>99690</v>
      </c>
    </row>
    <row r="654" spans="3:21" s="97" customFormat="1" ht="11" hidden="1" customHeight="1" outlineLevel="1">
      <c r="C654" s="98">
        <f t="shared" si="124"/>
        <v>99790</v>
      </c>
      <c r="D654" s="99">
        <f t="shared" si="125"/>
        <v>24554.3</v>
      </c>
      <c r="E654" s="100">
        <f t="shared" si="126"/>
        <v>0.39</v>
      </c>
      <c r="F654" s="100">
        <f t="shared" si="127"/>
        <v>0.24605972542338911</v>
      </c>
      <c r="G654" s="101">
        <f t="shared" si="133"/>
        <v>0.16443244143208011</v>
      </c>
      <c r="H654" s="101"/>
      <c r="I654" s="99">
        <f t="shared" si="128"/>
        <v>24554.3</v>
      </c>
      <c r="J654" s="99"/>
      <c r="M654" s="102"/>
      <c r="N654" s="103"/>
      <c r="O654" s="102"/>
      <c r="P654" s="102"/>
      <c r="Q654" s="102">
        <f t="shared" si="129"/>
        <v>1995.8</v>
      </c>
      <c r="R654" s="104">
        <f t="shared" si="130"/>
        <v>73239.899999999994</v>
      </c>
      <c r="S654" s="104"/>
      <c r="T654" s="104">
        <f t="shared" si="131"/>
        <v>73200</v>
      </c>
      <c r="U654" s="97">
        <f t="shared" si="132"/>
        <v>99790</v>
      </c>
    </row>
    <row r="655" spans="3:21" s="97" customFormat="1" ht="11" hidden="1" customHeight="1" outlineLevel="1">
      <c r="C655" s="98">
        <f t="shared" si="124"/>
        <v>99890</v>
      </c>
      <c r="D655" s="99">
        <f t="shared" si="125"/>
        <v>24591.3</v>
      </c>
      <c r="E655" s="100">
        <f t="shared" si="126"/>
        <v>0.39</v>
      </c>
      <c r="F655" s="100">
        <f t="shared" si="127"/>
        <v>0.24618380218240063</v>
      </c>
      <c r="G655" s="101">
        <f t="shared" si="133"/>
        <v>0.16443244143208011</v>
      </c>
      <c r="H655" s="101"/>
      <c r="I655" s="99">
        <f t="shared" si="128"/>
        <v>24591.3</v>
      </c>
      <c r="J655" s="99"/>
      <c r="M655" s="102"/>
      <c r="N655" s="103"/>
      <c r="O655" s="102"/>
      <c r="P655" s="102"/>
      <c r="Q655" s="102">
        <f t="shared" si="129"/>
        <v>1997.8</v>
      </c>
      <c r="R655" s="104">
        <f t="shared" si="130"/>
        <v>73300.899999999994</v>
      </c>
      <c r="S655" s="104"/>
      <c r="T655" s="104">
        <f t="shared" si="131"/>
        <v>73300</v>
      </c>
      <c r="U655" s="97">
        <f t="shared" si="132"/>
        <v>99890</v>
      </c>
    </row>
    <row r="656" spans="3:21" s="97" customFormat="1" ht="11" hidden="1" customHeight="1" outlineLevel="1">
      <c r="C656" s="98">
        <f t="shared" si="124"/>
        <v>99990</v>
      </c>
      <c r="D656" s="99">
        <f t="shared" si="125"/>
        <v>24628.3</v>
      </c>
      <c r="E656" s="100">
        <f t="shared" si="126"/>
        <v>0.39</v>
      </c>
      <c r="F656" s="100">
        <f t="shared" si="127"/>
        <v>0.2463076307630763</v>
      </c>
      <c r="G656" s="101">
        <f t="shared" si="133"/>
        <v>0.16443244143208011</v>
      </c>
      <c r="H656" s="101"/>
      <c r="I656" s="99">
        <f t="shared" si="128"/>
        <v>24628.3</v>
      </c>
      <c r="J656" s="99"/>
      <c r="M656" s="102"/>
      <c r="N656" s="103"/>
      <c r="O656" s="102"/>
      <c r="P656" s="102"/>
      <c r="Q656" s="102">
        <f t="shared" si="129"/>
        <v>1999.8</v>
      </c>
      <c r="R656" s="104">
        <f t="shared" si="130"/>
        <v>73361.899999999994</v>
      </c>
      <c r="S656" s="104"/>
      <c r="T656" s="104">
        <f t="shared" si="131"/>
        <v>73400</v>
      </c>
      <c r="U656" s="97">
        <f t="shared" si="132"/>
        <v>99990</v>
      </c>
    </row>
    <row r="657" spans="3:21" s="97" customFormat="1" ht="11" hidden="1" customHeight="1" outlineLevel="1">
      <c r="C657" s="98">
        <f t="shared" si="124"/>
        <v>100090</v>
      </c>
      <c r="D657" s="99">
        <f t="shared" si="125"/>
        <v>24665.3</v>
      </c>
      <c r="E657" s="100">
        <f t="shared" si="126"/>
        <v>0.39</v>
      </c>
      <c r="F657" s="100">
        <f t="shared" si="127"/>
        <v>0.24643121190928163</v>
      </c>
      <c r="G657" s="101">
        <f t="shared" si="133"/>
        <v>0.16443244143208011</v>
      </c>
      <c r="H657" s="101"/>
      <c r="I657" s="99">
        <f t="shared" si="128"/>
        <v>24665.3</v>
      </c>
      <c r="J657" s="99"/>
      <c r="M657" s="102"/>
      <c r="N657" s="103"/>
      <c r="O657" s="102"/>
      <c r="P657" s="102"/>
      <c r="Q657" s="102">
        <f t="shared" si="129"/>
        <v>2001.8</v>
      </c>
      <c r="R657" s="104">
        <f t="shared" si="130"/>
        <v>73422.899999999994</v>
      </c>
      <c r="S657" s="104"/>
      <c r="T657" s="104">
        <f t="shared" si="131"/>
        <v>73400</v>
      </c>
      <c r="U657" s="97">
        <f t="shared" si="132"/>
        <v>100090</v>
      </c>
    </row>
    <row r="658" spans="3:21" s="97" customFormat="1" ht="11" hidden="1" customHeight="1" outlineLevel="1">
      <c r="C658" s="98">
        <f t="shared" si="124"/>
        <v>100190</v>
      </c>
      <c r="D658" s="99">
        <f t="shared" si="125"/>
        <v>24702.3</v>
      </c>
      <c r="E658" s="100">
        <f t="shared" si="126"/>
        <v>0.39</v>
      </c>
      <c r="F658" s="100">
        <f t="shared" si="127"/>
        <v>0.24655454636191235</v>
      </c>
      <c r="G658" s="101">
        <f t="shared" si="133"/>
        <v>0.16443244143208011</v>
      </c>
      <c r="H658" s="101"/>
      <c r="I658" s="99">
        <f t="shared" si="128"/>
        <v>24702.3</v>
      </c>
      <c r="J658" s="99"/>
      <c r="M658" s="102"/>
      <c r="N658" s="103"/>
      <c r="O658" s="102"/>
      <c r="P658" s="102"/>
      <c r="Q658" s="102">
        <f t="shared" si="129"/>
        <v>2003.8</v>
      </c>
      <c r="R658" s="104">
        <f t="shared" si="130"/>
        <v>73483.899999999994</v>
      </c>
      <c r="S658" s="104"/>
      <c r="T658" s="104">
        <f t="shared" si="131"/>
        <v>73500</v>
      </c>
      <c r="U658" s="97">
        <f t="shared" si="132"/>
        <v>100190</v>
      </c>
    </row>
    <row r="659" spans="3:21" s="97" customFormat="1" ht="11" hidden="1" customHeight="1" outlineLevel="1">
      <c r="C659" s="98">
        <f t="shared" si="124"/>
        <v>100290</v>
      </c>
      <c r="D659" s="99">
        <f t="shared" si="125"/>
        <v>24739.3</v>
      </c>
      <c r="E659" s="100">
        <f t="shared" si="126"/>
        <v>0.39</v>
      </c>
      <c r="F659" s="100">
        <f t="shared" si="127"/>
        <v>0.24667763485890914</v>
      </c>
      <c r="G659" s="101">
        <f t="shared" si="133"/>
        <v>0.16443244143208011</v>
      </c>
      <c r="H659" s="101"/>
      <c r="I659" s="99">
        <f t="shared" si="128"/>
        <v>24739.3</v>
      </c>
      <c r="J659" s="99"/>
      <c r="M659" s="102"/>
      <c r="N659" s="103"/>
      <c r="O659" s="102"/>
      <c r="P659" s="102"/>
      <c r="Q659" s="102">
        <f t="shared" si="129"/>
        <v>2005.8</v>
      </c>
      <c r="R659" s="104">
        <f t="shared" si="130"/>
        <v>73544.899999999994</v>
      </c>
      <c r="S659" s="104"/>
      <c r="T659" s="104">
        <f t="shared" si="131"/>
        <v>73500</v>
      </c>
      <c r="U659" s="97">
        <f t="shared" si="132"/>
        <v>100290</v>
      </c>
    </row>
    <row r="660" spans="3:21" s="97" customFormat="1" ht="11" hidden="1" customHeight="1" outlineLevel="1">
      <c r="C660" s="98">
        <f t="shared" si="124"/>
        <v>100390</v>
      </c>
      <c r="D660" s="99">
        <f t="shared" si="125"/>
        <v>24776.3</v>
      </c>
      <c r="E660" s="100">
        <f t="shared" si="126"/>
        <v>0.39</v>
      </c>
      <c r="F660" s="100">
        <f t="shared" si="127"/>
        <v>0.24680047813527242</v>
      </c>
      <c r="G660" s="101">
        <f t="shared" si="133"/>
        <v>0.16443244143208011</v>
      </c>
      <c r="H660" s="101"/>
      <c r="I660" s="99">
        <f t="shared" si="128"/>
        <v>24776.3</v>
      </c>
      <c r="J660" s="99"/>
      <c r="M660" s="102"/>
      <c r="N660" s="103"/>
      <c r="O660" s="102"/>
      <c r="P660" s="102"/>
      <c r="Q660" s="102">
        <f t="shared" si="129"/>
        <v>2007.8</v>
      </c>
      <c r="R660" s="104">
        <f t="shared" si="130"/>
        <v>73605.899999999994</v>
      </c>
      <c r="S660" s="104"/>
      <c r="T660" s="104">
        <f t="shared" si="131"/>
        <v>73600</v>
      </c>
      <c r="U660" s="97">
        <f t="shared" si="132"/>
        <v>100390</v>
      </c>
    </row>
    <row r="661" spans="3:21" s="97" customFormat="1" ht="11" hidden="1" customHeight="1" outlineLevel="1">
      <c r="C661" s="98">
        <f t="shared" si="124"/>
        <v>100490</v>
      </c>
      <c r="D661" s="99">
        <f t="shared" si="125"/>
        <v>24813.3</v>
      </c>
      <c r="E661" s="100">
        <f t="shared" si="126"/>
        <v>0.39</v>
      </c>
      <c r="F661" s="100">
        <f t="shared" si="127"/>
        <v>0.24692307692307691</v>
      </c>
      <c r="G661" s="101">
        <f t="shared" si="133"/>
        <v>0.16443244143208011</v>
      </c>
      <c r="H661" s="101"/>
      <c r="I661" s="99">
        <f t="shared" si="128"/>
        <v>24813.3</v>
      </c>
      <c r="J661" s="99"/>
      <c r="M661" s="102"/>
      <c r="N661" s="103"/>
      <c r="O661" s="102"/>
      <c r="P661" s="102"/>
      <c r="Q661" s="102">
        <f t="shared" si="129"/>
        <v>2009.8</v>
      </c>
      <c r="R661" s="104">
        <f t="shared" si="130"/>
        <v>73666.899999999994</v>
      </c>
      <c r="S661" s="104"/>
      <c r="T661" s="104">
        <f t="shared" si="131"/>
        <v>73700</v>
      </c>
      <c r="U661" s="97">
        <f t="shared" si="132"/>
        <v>100490</v>
      </c>
    </row>
    <row r="662" spans="3:21" s="97" customFormat="1" ht="11" hidden="1" customHeight="1" outlineLevel="1">
      <c r="C662" s="98">
        <f t="shared" si="124"/>
        <v>100590</v>
      </c>
      <c r="D662" s="99">
        <f t="shared" si="125"/>
        <v>24850.3</v>
      </c>
      <c r="E662" s="100">
        <f t="shared" si="126"/>
        <v>0.39000000000000229</v>
      </c>
      <c r="F662" s="100">
        <f t="shared" si="127"/>
        <v>0.24704543195148623</v>
      </c>
      <c r="G662" s="101">
        <f t="shared" si="133"/>
        <v>0.16443244143208011</v>
      </c>
      <c r="H662" s="101"/>
      <c r="I662" s="99">
        <f t="shared" si="128"/>
        <v>24850.3</v>
      </c>
      <c r="J662" s="99"/>
      <c r="M662" s="102"/>
      <c r="N662" s="103"/>
      <c r="O662" s="102"/>
      <c r="P662" s="102"/>
      <c r="Q662" s="102">
        <f t="shared" si="129"/>
        <v>2011.8</v>
      </c>
      <c r="R662" s="104">
        <f t="shared" si="130"/>
        <v>73727.899999999994</v>
      </c>
      <c r="S662" s="104"/>
      <c r="T662" s="104">
        <f t="shared" si="131"/>
        <v>73700</v>
      </c>
      <c r="U662" s="97">
        <f t="shared" si="132"/>
        <v>100590</v>
      </c>
    </row>
    <row r="663" spans="3:21" s="97" customFormat="1" ht="11" hidden="1" customHeight="1" outlineLevel="1">
      <c r="C663" s="98">
        <f t="shared" si="124"/>
        <v>100690</v>
      </c>
      <c r="D663" s="99">
        <f t="shared" si="125"/>
        <v>24887.3</v>
      </c>
      <c r="E663" s="100">
        <f t="shared" si="126"/>
        <v>0.39000000000000229</v>
      </c>
      <c r="F663" s="100">
        <f t="shared" si="127"/>
        <v>0.24716754394676729</v>
      </c>
      <c r="G663" s="101">
        <f t="shared" si="133"/>
        <v>0.16443244143208011</v>
      </c>
      <c r="H663" s="101"/>
      <c r="I663" s="99">
        <f t="shared" si="128"/>
        <v>24887.3</v>
      </c>
      <c r="J663" s="99"/>
      <c r="M663" s="102"/>
      <c r="N663" s="103"/>
      <c r="O663" s="102"/>
      <c r="P663" s="102"/>
      <c r="Q663" s="102">
        <f t="shared" si="129"/>
        <v>2013.8</v>
      </c>
      <c r="R663" s="104">
        <f t="shared" si="130"/>
        <v>73788.899999999994</v>
      </c>
      <c r="S663" s="104"/>
      <c r="T663" s="104">
        <f t="shared" si="131"/>
        <v>73800</v>
      </c>
      <c r="U663" s="97">
        <f t="shared" si="132"/>
        <v>100690</v>
      </c>
    </row>
    <row r="664" spans="3:21" s="97" customFormat="1" ht="11" hidden="1" customHeight="1" outlineLevel="1">
      <c r="C664" s="98">
        <f t="shared" si="124"/>
        <v>100790</v>
      </c>
      <c r="D664" s="99">
        <f t="shared" si="125"/>
        <v>24924.3</v>
      </c>
      <c r="E664" s="100">
        <f t="shared" si="126"/>
        <v>0.39000000000000229</v>
      </c>
      <c r="F664" s="100">
        <f t="shared" si="127"/>
        <v>0.24728941363230478</v>
      </c>
      <c r="G664" s="101">
        <f t="shared" si="133"/>
        <v>0.16443244143208011</v>
      </c>
      <c r="H664" s="101"/>
      <c r="I664" s="99">
        <f t="shared" si="128"/>
        <v>24924.3</v>
      </c>
      <c r="J664" s="99"/>
      <c r="M664" s="102"/>
      <c r="N664" s="103"/>
      <c r="O664" s="102"/>
      <c r="P664" s="102"/>
      <c r="Q664" s="102">
        <f t="shared" si="129"/>
        <v>2015.8</v>
      </c>
      <c r="R664" s="104">
        <f t="shared" si="130"/>
        <v>73849.899999999994</v>
      </c>
      <c r="S664" s="104"/>
      <c r="T664" s="104">
        <f t="shared" si="131"/>
        <v>73800</v>
      </c>
      <c r="U664" s="97">
        <f t="shared" si="132"/>
        <v>100790</v>
      </c>
    </row>
    <row r="665" spans="3:21" s="97" customFormat="1" ht="11" hidden="1" customHeight="1" outlineLevel="1">
      <c r="C665" s="98">
        <f t="shared" si="124"/>
        <v>100890</v>
      </c>
      <c r="D665" s="99">
        <f t="shared" si="125"/>
        <v>24961.3</v>
      </c>
      <c r="E665" s="100">
        <f t="shared" si="126"/>
        <v>0.39000000000000229</v>
      </c>
      <c r="F665" s="100">
        <f t="shared" si="127"/>
        <v>0.24741104172861531</v>
      </c>
      <c r="G665" s="101">
        <f t="shared" si="133"/>
        <v>0.16443244143208011</v>
      </c>
      <c r="H665" s="101"/>
      <c r="I665" s="99">
        <f t="shared" si="128"/>
        <v>24961.3</v>
      </c>
      <c r="J665" s="99"/>
      <c r="M665" s="102"/>
      <c r="N665" s="103"/>
      <c r="O665" s="102"/>
      <c r="P665" s="102"/>
      <c r="Q665" s="102">
        <f t="shared" si="129"/>
        <v>2017.8</v>
      </c>
      <c r="R665" s="104">
        <f t="shared" si="130"/>
        <v>73910.899999999994</v>
      </c>
      <c r="S665" s="104"/>
      <c r="T665" s="104">
        <f t="shared" si="131"/>
        <v>73900</v>
      </c>
      <c r="U665" s="97">
        <f t="shared" si="132"/>
        <v>100890</v>
      </c>
    </row>
    <row r="666" spans="3:21" s="97" customFormat="1" ht="11" hidden="1" customHeight="1" outlineLevel="1">
      <c r="C666" s="98">
        <f t="shared" si="124"/>
        <v>100990</v>
      </c>
      <c r="D666" s="99">
        <f t="shared" si="125"/>
        <v>24998.3</v>
      </c>
      <c r="E666" s="100">
        <f t="shared" si="126"/>
        <v>0.39000000000000229</v>
      </c>
      <c r="F666" s="100">
        <f t="shared" si="127"/>
        <v>0.24753242895336172</v>
      </c>
      <c r="G666" s="101">
        <f t="shared" si="133"/>
        <v>0.16443244143208011</v>
      </c>
      <c r="H666" s="101"/>
      <c r="I666" s="99">
        <f t="shared" si="128"/>
        <v>24998.3</v>
      </c>
      <c r="J666" s="99"/>
      <c r="M666" s="102"/>
      <c r="N666" s="103"/>
      <c r="O666" s="102"/>
      <c r="P666" s="102"/>
      <c r="Q666" s="102">
        <f t="shared" si="129"/>
        <v>2019.8</v>
      </c>
      <c r="R666" s="104">
        <f t="shared" si="130"/>
        <v>73971.899999999994</v>
      </c>
      <c r="S666" s="104"/>
      <c r="T666" s="104">
        <f t="shared" si="131"/>
        <v>74000</v>
      </c>
      <c r="U666" s="97">
        <f t="shared" si="132"/>
        <v>100990</v>
      </c>
    </row>
    <row r="667" spans="3:21" s="97" customFormat="1" ht="11" hidden="1" customHeight="1" outlineLevel="1">
      <c r="C667" s="98">
        <f t="shared" si="124"/>
        <v>101090</v>
      </c>
      <c r="D667" s="99">
        <f t="shared" si="125"/>
        <v>25035.3</v>
      </c>
      <c r="E667" s="100">
        <f t="shared" si="126"/>
        <v>0.39000000000000229</v>
      </c>
      <c r="F667" s="100">
        <f t="shared" si="127"/>
        <v>0.24765357602136709</v>
      </c>
      <c r="G667" s="101">
        <f t="shared" si="133"/>
        <v>0.16443244143208011</v>
      </c>
      <c r="H667" s="101"/>
      <c r="I667" s="99">
        <f t="shared" si="128"/>
        <v>25035.3</v>
      </c>
      <c r="J667" s="99"/>
      <c r="M667" s="102"/>
      <c r="N667" s="103"/>
      <c r="O667" s="102"/>
      <c r="P667" s="102"/>
      <c r="Q667" s="102">
        <f t="shared" si="129"/>
        <v>2021.8</v>
      </c>
      <c r="R667" s="104">
        <f t="shared" si="130"/>
        <v>74032.899999999994</v>
      </c>
      <c r="S667" s="104"/>
      <c r="T667" s="104">
        <f t="shared" si="131"/>
        <v>74000</v>
      </c>
      <c r="U667" s="97">
        <f t="shared" si="132"/>
        <v>101090</v>
      </c>
    </row>
    <row r="668" spans="3:21" s="97" customFormat="1" ht="11" hidden="1" customHeight="1" outlineLevel="1">
      <c r="C668" s="98">
        <f t="shared" si="124"/>
        <v>101190</v>
      </c>
      <c r="D668" s="99">
        <f t="shared" si="125"/>
        <v>25072.3</v>
      </c>
      <c r="E668" s="100">
        <f t="shared" si="126"/>
        <v>0.39000000000000229</v>
      </c>
      <c r="F668" s="100">
        <f t="shared" si="127"/>
        <v>0.2477744836446289</v>
      </c>
      <c r="G668" s="101">
        <f t="shared" si="133"/>
        <v>0.16443244143208011</v>
      </c>
      <c r="H668" s="101"/>
      <c r="I668" s="99">
        <f t="shared" si="128"/>
        <v>25072.3</v>
      </c>
      <c r="J668" s="99"/>
      <c r="M668" s="102"/>
      <c r="N668" s="103"/>
      <c r="O668" s="102"/>
      <c r="P668" s="102"/>
      <c r="Q668" s="102">
        <f t="shared" si="129"/>
        <v>2023.8</v>
      </c>
      <c r="R668" s="104">
        <f t="shared" si="130"/>
        <v>74093.899999999994</v>
      </c>
      <c r="S668" s="104"/>
      <c r="T668" s="104">
        <f t="shared" si="131"/>
        <v>74100</v>
      </c>
      <c r="U668" s="97">
        <f t="shared" si="132"/>
        <v>101190</v>
      </c>
    </row>
    <row r="669" spans="3:21" s="97" customFormat="1" ht="11" hidden="1" customHeight="1" outlineLevel="1">
      <c r="C669" s="98">
        <f t="shared" si="124"/>
        <v>101290</v>
      </c>
      <c r="D669" s="99">
        <f t="shared" si="125"/>
        <v>25109.3</v>
      </c>
      <c r="E669" s="100">
        <f t="shared" si="126"/>
        <v>0.39000000000000229</v>
      </c>
      <c r="F669" s="100">
        <f t="shared" si="127"/>
        <v>0.24789515253233291</v>
      </c>
      <c r="G669" s="101">
        <f t="shared" si="133"/>
        <v>0.16443244143208011</v>
      </c>
      <c r="H669" s="101"/>
      <c r="I669" s="99">
        <f t="shared" si="128"/>
        <v>25109.3</v>
      </c>
      <c r="J669" s="99"/>
      <c r="M669" s="102"/>
      <c r="N669" s="103"/>
      <c r="O669" s="102"/>
      <c r="P669" s="102"/>
      <c r="Q669" s="102">
        <f t="shared" si="129"/>
        <v>2025.8</v>
      </c>
      <c r="R669" s="104">
        <f t="shared" si="130"/>
        <v>74154.899999999994</v>
      </c>
      <c r="S669" s="104"/>
      <c r="T669" s="104">
        <f t="shared" si="131"/>
        <v>74200</v>
      </c>
      <c r="U669" s="97">
        <f t="shared" si="132"/>
        <v>101290</v>
      </c>
    </row>
    <row r="670" spans="3:21" s="97" customFormat="1" ht="11" hidden="1" customHeight="1" outlineLevel="1">
      <c r="C670" s="98">
        <f t="shared" si="124"/>
        <v>101390</v>
      </c>
      <c r="D670" s="99">
        <f t="shared" si="125"/>
        <v>25146.3</v>
      </c>
      <c r="E670" s="100">
        <f t="shared" si="126"/>
        <v>0.39000000000000229</v>
      </c>
      <c r="F670" s="100">
        <f t="shared" si="127"/>
        <v>0.24801558339086693</v>
      </c>
      <c r="G670" s="101">
        <f t="shared" si="133"/>
        <v>0.16443244143208011</v>
      </c>
      <c r="H670" s="101"/>
      <c r="I670" s="99">
        <f t="shared" si="128"/>
        <v>25146.3</v>
      </c>
      <c r="J670" s="99"/>
      <c r="M670" s="102"/>
      <c r="N670" s="103"/>
      <c r="O670" s="102"/>
      <c r="P670" s="102"/>
      <c r="Q670" s="102">
        <f t="shared" si="129"/>
        <v>2027.8</v>
      </c>
      <c r="R670" s="104">
        <f t="shared" si="130"/>
        <v>74215.899999999994</v>
      </c>
      <c r="S670" s="104"/>
      <c r="T670" s="104">
        <f t="shared" si="131"/>
        <v>74200</v>
      </c>
      <c r="U670" s="97">
        <f t="shared" si="132"/>
        <v>101390</v>
      </c>
    </row>
    <row r="671" spans="3:21" s="97" customFormat="1" ht="11" hidden="1" customHeight="1" outlineLevel="1">
      <c r="C671" s="98">
        <f t="shared" si="124"/>
        <v>101490</v>
      </c>
      <c r="D671" s="99">
        <f t="shared" si="125"/>
        <v>25183.3</v>
      </c>
      <c r="E671" s="100">
        <f t="shared" si="126"/>
        <v>0.39000000000000229</v>
      </c>
      <c r="F671" s="100">
        <f t="shared" si="127"/>
        <v>0.24813577692383484</v>
      </c>
      <c r="G671" s="101">
        <f t="shared" si="133"/>
        <v>0.16443244143208011</v>
      </c>
      <c r="H671" s="101"/>
      <c r="I671" s="99">
        <f t="shared" si="128"/>
        <v>25183.3</v>
      </c>
      <c r="J671" s="99"/>
      <c r="M671" s="102"/>
      <c r="N671" s="103"/>
      <c r="O671" s="102"/>
      <c r="P671" s="102"/>
      <c r="Q671" s="102">
        <f t="shared" si="129"/>
        <v>2029.8</v>
      </c>
      <c r="R671" s="104">
        <f t="shared" si="130"/>
        <v>74276.899999999994</v>
      </c>
      <c r="S671" s="104"/>
      <c r="T671" s="104">
        <f t="shared" si="131"/>
        <v>74300</v>
      </c>
      <c r="U671" s="97">
        <f t="shared" si="132"/>
        <v>101490</v>
      </c>
    </row>
    <row r="672" spans="3:21" s="97" customFormat="1" ht="11" hidden="1" customHeight="1" outlineLevel="1">
      <c r="C672" s="98">
        <f t="shared" si="124"/>
        <v>101590</v>
      </c>
      <c r="D672" s="99">
        <f t="shared" si="125"/>
        <v>25220.3</v>
      </c>
      <c r="E672" s="100">
        <f t="shared" si="126"/>
        <v>0.39000000000000229</v>
      </c>
      <c r="F672" s="100">
        <f t="shared" si="127"/>
        <v>0.24825573383207009</v>
      </c>
      <c r="G672" s="101">
        <f t="shared" si="133"/>
        <v>0.16443244143208011</v>
      </c>
      <c r="H672" s="101"/>
      <c r="I672" s="99">
        <f t="shared" si="128"/>
        <v>25220.3</v>
      </c>
      <c r="J672" s="99"/>
      <c r="M672" s="102"/>
      <c r="N672" s="103"/>
      <c r="O672" s="102"/>
      <c r="P672" s="102"/>
      <c r="Q672" s="102">
        <f t="shared" si="129"/>
        <v>2031.8</v>
      </c>
      <c r="R672" s="104">
        <f t="shared" si="130"/>
        <v>74337.899999999994</v>
      </c>
      <c r="S672" s="104"/>
      <c r="T672" s="104">
        <f t="shared" si="131"/>
        <v>74300</v>
      </c>
      <c r="U672" s="97">
        <f t="shared" si="132"/>
        <v>101590</v>
      </c>
    </row>
    <row r="673" spans="3:21" s="97" customFormat="1" ht="11" hidden="1" customHeight="1" outlineLevel="1">
      <c r="C673" s="98">
        <f t="shared" si="124"/>
        <v>101690</v>
      </c>
      <c r="D673" s="99">
        <f t="shared" si="125"/>
        <v>25257.3</v>
      </c>
      <c r="E673" s="100">
        <f t="shared" si="126"/>
        <v>0.39000000000000229</v>
      </c>
      <c r="F673" s="100">
        <f t="shared" si="127"/>
        <v>0.24837545481364931</v>
      </c>
      <c r="G673" s="101">
        <f t="shared" si="133"/>
        <v>0.16443244143208011</v>
      </c>
      <c r="H673" s="101"/>
      <c r="I673" s="99">
        <f t="shared" si="128"/>
        <v>25257.3</v>
      </c>
      <c r="J673" s="99"/>
      <c r="M673" s="102"/>
      <c r="N673" s="103"/>
      <c r="O673" s="102"/>
      <c r="P673" s="102"/>
      <c r="Q673" s="102">
        <f t="shared" si="129"/>
        <v>2033.8</v>
      </c>
      <c r="R673" s="104">
        <f t="shared" si="130"/>
        <v>74398.899999999994</v>
      </c>
      <c r="S673" s="104"/>
      <c r="T673" s="104">
        <f t="shared" si="131"/>
        <v>74400</v>
      </c>
      <c r="U673" s="97">
        <f t="shared" si="132"/>
        <v>101690</v>
      </c>
    </row>
    <row r="674" spans="3:21" s="97" customFormat="1" ht="11" hidden="1" customHeight="1" outlineLevel="1">
      <c r="C674" s="98">
        <f t="shared" si="124"/>
        <v>101790</v>
      </c>
      <c r="D674" s="99">
        <f t="shared" si="125"/>
        <v>25294.3</v>
      </c>
      <c r="E674" s="100">
        <f t="shared" si="126"/>
        <v>0.39000000000000229</v>
      </c>
      <c r="F674" s="100">
        <f t="shared" si="127"/>
        <v>0.24849494056390609</v>
      </c>
      <c r="G674" s="101">
        <f t="shared" si="133"/>
        <v>0.16443244143208011</v>
      </c>
      <c r="H674" s="101"/>
      <c r="I674" s="99">
        <f t="shared" si="128"/>
        <v>25294.3</v>
      </c>
      <c r="J674" s="99"/>
      <c r="M674" s="102"/>
      <c r="N674" s="103"/>
      <c r="O674" s="102"/>
      <c r="P674" s="102"/>
      <c r="Q674" s="102">
        <f t="shared" si="129"/>
        <v>2035.8</v>
      </c>
      <c r="R674" s="104">
        <f t="shared" si="130"/>
        <v>74459.899999999994</v>
      </c>
      <c r="S674" s="104"/>
      <c r="T674" s="104">
        <f t="shared" si="131"/>
        <v>74500</v>
      </c>
      <c r="U674" s="97">
        <f t="shared" si="132"/>
        <v>101790</v>
      </c>
    </row>
    <row r="675" spans="3:21" s="97" customFormat="1" ht="11" hidden="1" customHeight="1" outlineLevel="1">
      <c r="C675" s="98">
        <f t="shared" si="124"/>
        <v>101890</v>
      </c>
      <c r="D675" s="99">
        <f t="shared" si="125"/>
        <v>25331.3</v>
      </c>
      <c r="E675" s="100">
        <f t="shared" si="126"/>
        <v>0.39000000000000229</v>
      </c>
      <c r="F675" s="100">
        <f t="shared" si="127"/>
        <v>0.24861419177544411</v>
      </c>
      <c r="G675" s="101">
        <f t="shared" si="133"/>
        <v>0.16443244143208011</v>
      </c>
      <c r="H675" s="101"/>
      <c r="I675" s="99">
        <f t="shared" si="128"/>
        <v>25331.3</v>
      </c>
      <c r="J675" s="99"/>
      <c r="M675" s="102"/>
      <c r="N675" s="103"/>
      <c r="O675" s="102"/>
      <c r="P675" s="102"/>
      <c r="Q675" s="102">
        <f t="shared" si="129"/>
        <v>2037.8</v>
      </c>
      <c r="R675" s="104">
        <f t="shared" si="130"/>
        <v>74520.899999999994</v>
      </c>
      <c r="S675" s="104"/>
      <c r="T675" s="104">
        <f t="shared" si="131"/>
        <v>74500</v>
      </c>
      <c r="U675" s="97">
        <f t="shared" si="132"/>
        <v>101890</v>
      </c>
    </row>
    <row r="676" spans="3:21" s="97" customFormat="1" ht="11" hidden="1" customHeight="1" outlineLevel="1">
      <c r="C676" s="98">
        <f t="shared" si="124"/>
        <v>101990</v>
      </c>
      <c r="D676" s="99">
        <f t="shared" si="125"/>
        <v>25368.3</v>
      </c>
      <c r="E676" s="100">
        <f t="shared" si="126"/>
        <v>0.39000000000000229</v>
      </c>
      <c r="F676" s="100">
        <f t="shared" si="127"/>
        <v>0.24873320913815078</v>
      </c>
      <c r="G676" s="101">
        <f t="shared" si="133"/>
        <v>0.16443244143208011</v>
      </c>
      <c r="H676" s="101"/>
      <c r="I676" s="99">
        <f t="shared" si="128"/>
        <v>25368.3</v>
      </c>
      <c r="J676" s="99"/>
      <c r="M676" s="102"/>
      <c r="N676" s="103"/>
      <c r="O676" s="102"/>
      <c r="P676" s="102"/>
      <c r="Q676" s="102">
        <f t="shared" si="129"/>
        <v>2039.8</v>
      </c>
      <c r="R676" s="104">
        <f t="shared" si="130"/>
        <v>74581.899999999994</v>
      </c>
      <c r="S676" s="104"/>
      <c r="T676" s="104">
        <f t="shared" si="131"/>
        <v>74600</v>
      </c>
      <c r="U676" s="97">
        <f t="shared" si="132"/>
        <v>101990</v>
      </c>
    </row>
    <row r="677" spans="3:21" s="97" customFormat="1" ht="11" hidden="1" customHeight="1" outlineLevel="1">
      <c r="C677" s="98">
        <f t="shared" si="124"/>
        <v>102090</v>
      </c>
      <c r="D677" s="99">
        <f t="shared" si="125"/>
        <v>25405.3</v>
      </c>
      <c r="E677" s="100">
        <f t="shared" si="126"/>
        <v>0.39000000000000229</v>
      </c>
      <c r="F677" s="100">
        <f t="shared" si="127"/>
        <v>0.24885199333921049</v>
      </c>
      <c r="G677" s="101">
        <f t="shared" si="133"/>
        <v>0.16443244143208011</v>
      </c>
      <c r="H677" s="101"/>
      <c r="I677" s="99">
        <f t="shared" si="128"/>
        <v>25405.3</v>
      </c>
      <c r="J677" s="99"/>
      <c r="M677" s="102"/>
      <c r="N677" s="103"/>
      <c r="O677" s="102"/>
      <c r="P677" s="102"/>
      <c r="Q677" s="102">
        <f t="shared" si="129"/>
        <v>2041.8</v>
      </c>
      <c r="R677" s="104">
        <f t="shared" si="130"/>
        <v>74642.899999999994</v>
      </c>
      <c r="S677" s="104"/>
      <c r="T677" s="104">
        <f t="shared" si="131"/>
        <v>74600</v>
      </c>
      <c r="U677" s="97">
        <f t="shared" si="132"/>
        <v>102090</v>
      </c>
    </row>
    <row r="678" spans="3:21" s="97" customFormat="1" ht="11" hidden="1" customHeight="1" outlineLevel="1">
      <c r="C678" s="98">
        <f t="shared" si="124"/>
        <v>102190</v>
      </c>
      <c r="D678" s="99">
        <f t="shared" si="125"/>
        <v>25442.3</v>
      </c>
      <c r="E678" s="100">
        <f t="shared" si="126"/>
        <v>0.39000000000000229</v>
      </c>
      <c r="F678" s="100">
        <f t="shared" si="127"/>
        <v>0.24897054506311772</v>
      </c>
      <c r="G678" s="101">
        <f t="shared" si="133"/>
        <v>0.16443244143208011</v>
      </c>
      <c r="H678" s="101"/>
      <c r="I678" s="99">
        <f t="shared" si="128"/>
        <v>25442.3</v>
      </c>
      <c r="J678" s="99"/>
      <c r="M678" s="102"/>
      <c r="N678" s="103"/>
      <c r="O678" s="102"/>
      <c r="P678" s="102"/>
      <c r="Q678" s="102">
        <f t="shared" si="129"/>
        <v>2043.8</v>
      </c>
      <c r="R678" s="104">
        <f t="shared" si="130"/>
        <v>74703.899999999994</v>
      </c>
      <c r="S678" s="104"/>
      <c r="T678" s="104">
        <f t="shared" si="131"/>
        <v>74700</v>
      </c>
      <c r="U678" s="97">
        <f t="shared" si="132"/>
        <v>102190</v>
      </c>
    </row>
    <row r="679" spans="3:21" s="97" customFormat="1" ht="11" hidden="1" customHeight="1" outlineLevel="1">
      <c r="C679" s="98">
        <f t="shared" si="124"/>
        <v>102290</v>
      </c>
      <c r="D679" s="99">
        <f t="shared" si="125"/>
        <v>25479.3</v>
      </c>
      <c r="E679" s="100">
        <f t="shared" si="126"/>
        <v>0.39000000000000229</v>
      </c>
      <c r="F679" s="100">
        <f t="shared" si="127"/>
        <v>0.24908886499169028</v>
      </c>
      <c r="G679" s="101">
        <f t="shared" si="133"/>
        <v>0.16443244143208011</v>
      </c>
      <c r="H679" s="101"/>
      <c r="I679" s="99">
        <f t="shared" si="128"/>
        <v>25479.3</v>
      </c>
      <c r="J679" s="99"/>
      <c r="M679" s="102"/>
      <c r="N679" s="103"/>
      <c r="O679" s="102"/>
      <c r="P679" s="102"/>
      <c r="Q679" s="102">
        <f t="shared" si="129"/>
        <v>2045.8</v>
      </c>
      <c r="R679" s="104">
        <f t="shared" si="130"/>
        <v>74764.899999999994</v>
      </c>
      <c r="S679" s="104"/>
      <c r="T679" s="104">
        <f t="shared" si="131"/>
        <v>74800</v>
      </c>
      <c r="U679" s="97">
        <f t="shared" si="132"/>
        <v>102290</v>
      </c>
    </row>
    <row r="680" spans="3:21" s="97" customFormat="1" ht="11" hidden="1" customHeight="1" outlineLevel="1">
      <c r="C680" s="98">
        <f t="shared" si="124"/>
        <v>102390</v>
      </c>
      <c r="D680" s="99">
        <f t="shared" si="125"/>
        <v>25516.3</v>
      </c>
      <c r="E680" s="100">
        <f t="shared" si="126"/>
        <v>0.39000000000000229</v>
      </c>
      <c r="F680" s="100">
        <f t="shared" si="127"/>
        <v>0.24920695380408242</v>
      </c>
      <c r="G680" s="101">
        <f t="shared" si="133"/>
        <v>0.16443244143208011</v>
      </c>
      <c r="H680" s="101"/>
      <c r="I680" s="99">
        <f t="shared" si="128"/>
        <v>25516.3</v>
      </c>
      <c r="J680" s="99"/>
      <c r="M680" s="102"/>
      <c r="N680" s="103"/>
      <c r="O680" s="102"/>
      <c r="P680" s="102"/>
      <c r="Q680" s="102">
        <f t="shared" si="129"/>
        <v>2047.8</v>
      </c>
      <c r="R680" s="104">
        <f t="shared" si="130"/>
        <v>74825.899999999994</v>
      </c>
      <c r="S680" s="104"/>
      <c r="T680" s="104">
        <f t="shared" si="131"/>
        <v>74800</v>
      </c>
      <c r="U680" s="97">
        <f t="shared" si="132"/>
        <v>102390</v>
      </c>
    </row>
    <row r="681" spans="3:21" s="97" customFormat="1" ht="11" hidden="1" customHeight="1" outlineLevel="1">
      <c r="C681" s="98">
        <f t="shared" si="124"/>
        <v>102490</v>
      </c>
      <c r="D681" s="99">
        <f t="shared" si="125"/>
        <v>25553.3</v>
      </c>
      <c r="E681" s="100">
        <f t="shared" si="126"/>
        <v>0.39000000000000229</v>
      </c>
      <c r="F681" s="100">
        <f t="shared" si="127"/>
        <v>0.24932481217679772</v>
      </c>
      <c r="G681" s="101">
        <f t="shared" si="133"/>
        <v>0.16443244143208011</v>
      </c>
      <c r="H681" s="101"/>
      <c r="I681" s="99">
        <f t="shared" si="128"/>
        <v>25553.3</v>
      </c>
      <c r="J681" s="99"/>
      <c r="M681" s="102"/>
      <c r="N681" s="103"/>
      <c r="O681" s="102"/>
      <c r="P681" s="102"/>
      <c r="Q681" s="102">
        <f t="shared" si="129"/>
        <v>2049.8000000000002</v>
      </c>
      <c r="R681" s="104">
        <f t="shared" si="130"/>
        <v>74886.899999999994</v>
      </c>
      <c r="S681" s="104"/>
      <c r="T681" s="104">
        <f t="shared" si="131"/>
        <v>74900</v>
      </c>
      <c r="U681" s="97">
        <f t="shared" si="132"/>
        <v>102490</v>
      </c>
    </row>
    <row r="682" spans="3:21" s="97" customFormat="1" ht="11" hidden="1" customHeight="1" outlineLevel="1">
      <c r="C682" s="98">
        <f t="shared" si="124"/>
        <v>102590</v>
      </c>
      <c r="D682" s="99">
        <f t="shared" si="125"/>
        <v>25590.3</v>
      </c>
      <c r="E682" s="100">
        <f t="shared" si="126"/>
        <v>0.39</v>
      </c>
      <c r="F682" s="100">
        <f t="shared" si="127"/>
        <v>0.24944244078370212</v>
      </c>
      <c r="G682" s="101">
        <f t="shared" si="133"/>
        <v>0.16443244143208011</v>
      </c>
      <c r="H682" s="101"/>
      <c r="I682" s="99">
        <f t="shared" si="128"/>
        <v>25590.3</v>
      </c>
      <c r="J682" s="99"/>
      <c r="M682" s="102"/>
      <c r="N682" s="103"/>
      <c r="O682" s="102"/>
      <c r="P682" s="102"/>
      <c r="Q682" s="102">
        <f t="shared" si="129"/>
        <v>2051.8000000000002</v>
      </c>
      <c r="R682" s="104">
        <f t="shared" si="130"/>
        <v>74947.899999999994</v>
      </c>
      <c r="S682" s="104"/>
      <c r="T682" s="104">
        <f t="shared" si="131"/>
        <v>74900</v>
      </c>
      <c r="U682" s="97">
        <f t="shared" si="132"/>
        <v>102590</v>
      </c>
    </row>
    <row r="683" spans="3:21" s="97" customFormat="1" ht="11" hidden="1" customHeight="1" outlineLevel="1">
      <c r="C683" s="98">
        <f t="shared" si="124"/>
        <v>102690</v>
      </c>
      <c r="D683" s="99">
        <f t="shared" si="125"/>
        <v>25627.3</v>
      </c>
      <c r="E683" s="100">
        <f t="shared" si="126"/>
        <v>0.39</v>
      </c>
      <c r="F683" s="100">
        <f t="shared" si="127"/>
        <v>0.24955984029603662</v>
      </c>
      <c r="G683" s="101">
        <f t="shared" si="133"/>
        <v>0.16443244143208011</v>
      </c>
      <c r="H683" s="101"/>
      <c r="I683" s="99">
        <f t="shared" si="128"/>
        <v>25627.3</v>
      </c>
      <c r="J683" s="99"/>
      <c r="M683" s="102"/>
      <c r="N683" s="103"/>
      <c r="O683" s="102"/>
      <c r="P683" s="102"/>
      <c r="Q683" s="102">
        <f t="shared" si="129"/>
        <v>2053.8000000000002</v>
      </c>
      <c r="R683" s="104">
        <f t="shared" si="130"/>
        <v>75008.899999999994</v>
      </c>
      <c r="S683" s="104"/>
      <c r="T683" s="104">
        <f t="shared" si="131"/>
        <v>75000</v>
      </c>
      <c r="U683" s="97">
        <f t="shared" si="132"/>
        <v>102690</v>
      </c>
    </row>
    <row r="684" spans="3:21" s="97" customFormat="1" ht="11" hidden="1" customHeight="1" outlineLevel="1">
      <c r="C684" s="98">
        <f t="shared" si="124"/>
        <v>102790</v>
      </c>
      <c r="D684" s="99">
        <f t="shared" si="125"/>
        <v>25664.3</v>
      </c>
      <c r="E684" s="100">
        <f t="shared" si="126"/>
        <v>0.39</v>
      </c>
      <c r="F684" s="100">
        <f t="shared" si="127"/>
        <v>0.2496770113824302</v>
      </c>
      <c r="G684" s="101">
        <f t="shared" si="133"/>
        <v>0.16443244143208011</v>
      </c>
      <c r="H684" s="101"/>
      <c r="I684" s="99">
        <f t="shared" si="128"/>
        <v>25664.3</v>
      </c>
      <c r="J684" s="99"/>
      <c r="M684" s="102"/>
      <c r="N684" s="103"/>
      <c r="O684" s="102"/>
      <c r="P684" s="102"/>
      <c r="Q684" s="102">
        <f t="shared" si="129"/>
        <v>2055.8000000000002</v>
      </c>
      <c r="R684" s="104">
        <f t="shared" si="130"/>
        <v>75069.899999999994</v>
      </c>
      <c r="S684" s="104"/>
      <c r="T684" s="104">
        <f t="shared" si="131"/>
        <v>75100</v>
      </c>
      <c r="U684" s="97">
        <f t="shared" si="132"/>
        <v>102790</v>
      </c>
    </row>
    <row r="685" spans="3:21" s="97" customFormat="1" ht="11" hidden="1" customHeight="1" outlineLevel="1">
      <c r="C685" s="98">
        <f t="shared" si="124"/>
        <v>102890</v>
      </c>
      <c r="D685" s="99">
        <f t="shared" si="125"/>
        <v>25701.3</v>
      </c>
      <c r="E685" s="100">
        <f t="shared" si="126"/>
        <v>0.39</v>
      </c>
      <c r="F685" s="100">
        <f t="shared" si="127"/>
        <v>0.24979395470891241</v>
      </c>
      <c r="G685" s="101">
        <f t="shared" si="133"/>
        <v>0.16443244143208011</v>
      </c>
      <c r="H685" s="101"/>
      <c r="I685" s="99">
        <f t="shared" si="128"/>
        <v>25701.3</v>
      </c>
      <c r="J685" s="99"/>
      <c r="M685" s="102"/>
      <c r="N685" s="103"/>
      <c r="O685" s="102"/>
      <c r="P685" s="102"/>
      <c r="Q685" s="102">
        <f t="shared" si="129"/>
        <v>2057.8000000000002</v>
      </c>
      <c r="R685" s="104">
        <f t="shared" si="130"/>
        <v>75130.899999999994</v>
      </c>
      <c r="S685" s="104"/>
      <c r="T685" s="104">
        <f t="shared" si="131"/>
        <v>75100</v>
      </c>
      <c r="U685" s="97">
        <f t="shared" si="132"/>
        <v>102890</v>
      </c>
    </row>
    <row r="686" spans="3:21" s="97" customFormat="1" ht="11" hidden="1" customHeight="1" outlineLevel="1">
      <c r="C686" s="98">
        <f t="shared" si="124"/>
        <v>102990</v>
      </c>
      <c r="D686" s="99">
        <f t="shared" si="125"/>
        <v>25738.3</v>
      </c>
      <c r="E686" s="100">
        <f t="shared" si="126"/>
        <v>0.39</v>
      </c>
      <c r="F686" s="100">
        <f t="shared" si="127"/>
        <v>0.2499106709389261</v>
      </c>
      <c r="G686" s="101">
        <f t="shared" si="133"/>
        <v>0.16443244143208011</v>
      </c>
      <c r="H686" s="101"/>
      <c r="I686" s="99">
        <f t="shared" si="128"/>
        <v>25738.3</v>
      </c>
      <c r="J686" s="99"/>
      <c r="M686" s="102"/>
      <c r="N686" s="103"/>
      <c r="O686" s="102"/>
      <c r="P686" s="102"/>
      <c r="Q686" s="102">
        <f t="shared" si="129"/>
        <v>2059.8000000000002</v>
      </c>
      <c r="R686" s="104">
        <f t="shared" si="130"/>
        <v>75191.899999999994</v>
      </c>
      <c r="S686" s="104"/>
      <c r="T686" s="104">
        <f t="shared" si="131"/>
        <v>75200</v>
      </c>
      <c r="U686" s="97">
        <f t="shared" si="132"/>
        <v>102990</v>
      </c>
    </row>
    <row r="687" spans="3:21" s="97" customFormat="1" ht="11" hidden="1" customHeight="1" outlineLevel="1">
      <c r="C687" s="98">
        <f t="shared" si="124"/>
        <v>103090</v>
      </c>
      <c r="D687" s="99">
        <f t="shared" si="125"/>
        <v>25775.3</v>
      </c>
      <c r="E687" s="100">
        <f t="shared" si="126"/>
        <v>0.39</v>
      </c>
      <c r="F687" s="100">
        <f t="shared" si="127"/>
        <v>0.2500271607333398</v>
      </c>
      <c r="G687" s="101">
        <f t="shared" si="133"/>
        <v>0.16443244143208011</v>
      </c>
      <c r="H687" s="101"/>
      <c r="I687" s="99">
        <f t="shared" si="128"/>
        <v>25775.3</v>
      </c>
      <c r="J687" s="99"/>
      <c r="M687" s="102"/>
      <c r="N687" s="103"/>
      <c r="O687" s="102"/>
      <c r="P687" s="102"/>
      <c r="Q687" s="102">
        <f t="shared" si="129"/>
        <v>2061.8000000000002</v>
      </c>
      <c r="R687" s="104">
        <f t="shared" si="130"/>
        <v>75252.899999999994</v>
      </c>
      <c r="S687" s="104"/>
      <c r="T687" s="104">
        <f t="shared" si="131"/>
        <v>75300</v>
      </c>
      <c r="U687" s="97">
        <f t="shared" si="132"/>
        <v>103090</v>
      </c>
    </row>
    <row r="688" spans="3:21" s="97" customFormat="1" ht="11" hidden="1" customHeight="1" outlineLevel="1">
      <c r="C688" s="98">
        <f t="shared" ref="C688:C751" si="134">C687+100</f>
        <v>103190</v>
      </c>
      <c r="D688" s="99">
        <f t="shared" ref="D688:D751" si="135">I688</f>
        <v>25812.3</v>
      </c>
      <c r="E688" s="100">
        <f t="shared" ref="E688:E751" si="136">(D688-D687+Q688-Q687)/(C688-C687)</f>
        <v>0.39</v>
      </c>
      <c r="F688" s="100">
        <f t="shared" ref="F688:F751" si="137">D688/C688</f>
        <v>0.25014342475046031</v>
      </c>
      <c r="G688" s="101">
        <f t="shared" si="133"/>
        <v>0.16443244143208011</v>
      </c>
      <c r="H688" s="101"/>
      <c r="I688" s="99">
        <f t="shared" ref="I688:I751" si="138">IF(C688&lt;$J$29,0,IF(C688&lt;$J$30,(C688-$J$29)*$K$30,IF(C688&lt;$J$31,(((C688-$J$30)*$K$31)+$L$31),IF(C688&lt;$J$32,((C688-$J$31)*$K$32)+$L$32,(((C688-$J$32)*$K$33)+$L$33)))))</f>
        <v>25812.3</v>
      </c>
      <c r="J688" s="99"/>
      <c r="M688" s="102"/>
      <c r="N688" s="103"/>
      <c r="O688" s="102"/>
      <c r="P688" s="102"/>
      <c r="Q688" s="102">
        <f t="shared" ref="Q688:Q751" si="139">(IF(C688&gt;26668,(C688*2%),(MAX(0,(    (C688-21335)*10%   )))))-  (  MIN(IF(C688&lt;66667,(445-((C688-37000)*1.5%)),0),445)  )</f>
        <v>2063.8000000000002</v>
      </c>
      <c r="R688" s="104">
        <f t="shared" ref="R688:R751" si="140">C688-D688-Q688</f>
        <v>75313.899999999994</v>
      </c>
      <c r="S688" s="104"/>
      <c r="T688" s="104">
        <f t="shared" ref="T688:T751" si="141">ROUND(R688/100,0)*100</f>
        <v>75300</v>
      </c>
      <c r="U688" s="97">
        <f t="shared" ref="U688:U751" si="142">C688</f>
        <v>103190</v>
      </c>
    </row>
    <row r="689" spans="3:21" s="97" customFormat="1" ht="11" hidden="1" customHeight="1" outlineLevel="1">
      <c r="C689" s="98">
        <f t="shared" si="134"/>
        <v>103290</v>
      </c>
      <c r="D689" s="99">
        <f t="shared" si="135"/>
        <v>25849.3</v>
      </c>
      <c r="E689" s="100">
        <f t="shared" si="136"/>
        <v>0.39</v>
      </c>
      <c r="F689" s="100">
        <f t="shared" si="137"/>
        <v>0.25025946364604512</v>
      </c>
      <c r="G689" s="101">
        <f t="shared" si="133"/>
        <v>0.16443244143208011</v>
      </c>
      <c r="H689" s="101"/>
      <c r="I689" s="99">
        <f t="shared" si="138"/>
        <v>25849.3</v>
      </c>
      <c r="J689" s="99"/>
      <c r="M689" s="102"/>
      <c r="N689" s="103"/>
      <c r="O689" s="102"/>
      <c r="P689" s="102"/>
      <c r="Q689" s="102">
        <f t="shared" si="139"/>
        <v>2065.8000000000002</v>
      </c>
      <c r="R689" s="104">
        <f t="shared" si="140"/>
        <v>75374.899999999994</v>
      </c>
      <c r="S689" s="104"/>
      <c r="T689" s="104">
        <f t="shared" si="141"/>
        <v>75400</v>
      </c>
      <c r="U689" s="97">
        <f t="shared" si="142"/>
        <v>103290</v>
      </c>
    </row>
    <row r="690" spans="3:21" s="97" customFormat="1" ht="11" hidden="1" customHeight="1" outlineLevel="1">
      <c r="C690" s="98">
        <f t="shared" si="134"/>
        <v>103390</v>
      </c>
      <c r="D690" s="99">
        <f t="shared" si="135"/>
        <v>25886.3</v>
      </c>
      <c r="E690" s="100">
        <f t="shared" si="136"/>
        <v>0.39</v>
      </c>
      <c r="F690" s="100">
        <f t="shared" si="137"/>
        <v>0.25037527807331461</v>
      </c>
      <c r="G690" s="101">
        <f t="shared" si="133"/>
        <v>0.16443244143208011</v>
      </c>
      <c r="H690" s="101"/>
      <c r="I690" s="99">
        <f t="shared" si="138"/>
        <v>25886.3</v>
      </c>
      <c r="J690" s="99"/>
      <c r="M690" s="102"/>
      <c r="N690" s="103"/>
      <c r="O690" s="102"/>
      <c r="P690" s="102"/>
      <c r="Q690" s="102">
        <f t="shared" si="139"/>
        <v>2067.8000000000002</v>
      </c>
      <c r="R690" s="104">
        <f t="shared" si="140"/>
        <v>75435.899999999994</v>
      </c>
      <c r="S690" s="104"/>
      <c r="T690" s="104">
        <f t="shared" si="141"/>
        <v>75400</v>
      </c>
      <c r="U690" s="97">
        <f t="shared" si="142"/>
        <v>103390</v>
      </c>
    </row>
    <row r="691" spans="3:21" s="97" customFormat="1" ht="11" hidden="1" customHeight="1" outlineLevel="1">
      <c r="C691" s="98">
        <f t="shared" si="134"/>
        <v>103490</v>
      </c>
      <c r="D691" s="99">
        <f t="shared" si="135"/>
        <v>25923.3</v>
      </c>
      <c r="E691" s="100">
        <f t="shared" si="136"/>
        <v>0.39</v>
      </c>
      <c r="F691" s="100">
        <f t="shared" si="137"/>
        <v>0.25049086868296455</v>
      </c>
      <c r="G691" s="101">
        <f t="shared" si="133"/>
        <v>0.16443244143208011</v>
      </c>
      <c r="H691" s="101"/>
      <c r="I691" s="99">
        <f t="shared" si="138"/>
        <v>25923.3</v>
      </c>
      <c r="J691" s="99"/>
      <c r="M691" s="102"/>
      <c r="N691" s="103"/>
      <c r="O691" s="102"/>
      <c r="P691" s="102"/>
      <c r="Q691" s="102">
        <f t="shared" si="139"/>
        <v>2069.8000000000002</v>
      </c>
      <c r="R691" s="104">
        <f t="shared" si="140"/>
        <v>75496.899999999994</v>
      </c>
      <c r="S691" s="104"/>
      <c r="T691" s="104">
        <f t="shared" si="141"/>
        <v>75500</v>
      </c>
      <c r="U691" s="97">
        <f t="shared" si="142"/>
        <v>103490</v>
      </c>
    </row>
    <row r="692" spans="3:21" s="97" customFormat="1" ht="11" hidden="1" customHeight="1" outlineLevel="1">
      <c r="C692" s="98">
        <f t="shared" si="134"/>
        <v>103590</v>
      </c>
      <c r="D692" s="99">
        <f t="shared" si="135"/>
        <v>25960.3</v>
      </c>
      <c r="E692" s="100">
        <f t="shared" si="136"/>
        <v>0.39</v>
      </c>
      <c r="F692" s="100">
        <f t="shared" si="137"/>
        <v>0.25060623612317789</v>
      </c>
      <c r="G692" s="101">
        <f t="shared" si="133"/>
        <v>0.16443244143208011</v>
      </c>
      <c r="H692" s="101"/>
      <c r="I692" s="99">
        <f t="shared" si="138"/>
        <v>25960.3</v>
      </c>
      <c r="J692" s="99"/>
      <c r="M692" s="102"/>
      <c r="N692" s="103"/>
      <c r="O692" s="102"/>
      <c r="P692" s="102"/>
      <c r="Q692" s="102">
        <f t="shared" si="139"/>
        <v>2071.8000000000002</v>
      </c>
      <c r="R692" s="104">
        <f t="shared" si="140"/>
        <v>75557.899999999994</v>
      </c>
      <c r="S692" s="104"/>
      <c r="T692" s="104">
        <f t="shared" si="141"/>
        <v>75600</v>
      </c>
      <c r="U692" s="97">
        <f t="shared" si="142"/>
        <v>103590</v>
      </c>
    </row>
    <row r="693" spans="3:21" s="97" customFormat="1" ht="11" hidden="1" customHeight="1" outlineLevel="1">
      <c r="C693" s="98">
        <f t="shared" si="134"/>
        <v>103690</v>
      </c>
      <c r="D693" s="99">
        <f t="shared" si="135"/>
        <v>25997.3</v>
      </c>
      <c r="E693" s="100">
        <f t="shared" si="136"/>
        <v>0.39</v>
      </c>
      <c r="F693" s="100">
        <f t="shared" si="137"/>
        <v>0.25072138103963737</v>
      </c>
      <c r="G693" s="101">
        <f t="shared" si="133"/>
        <v>0.16443244143208011</v>
      </c>
      <c r="H693" s="101"/>
      <c r="I693" s="99">
        <f t="shared" si="138"/>
        <v>25997.3</v>
      </c>
      <c r="J693" s="99"/>
      <c r="M693" s="102"/>
      <c r="N693" s="103"/>
      <c r="O693" s="102"/>
      <c r="P693" s="102"/>
      <c r="Q693" s="102">
        <f t="shared" si="139"/>
        <v>2073.8000000000002</v>
      </c>
      <c r="R693" s="104">
        <f t="shared" si="140"/>
        <v>75618.899999999994</v>
      </c>
      <c r="S693" s="104"/>
      <c r="T693" s="104">
        <f t="shared" si="141"/>
        <v>75600</v>
      </c>
      <c r="U693" s="97">
        <f t="shared" si="142"/>
        <v>103690</v>
      </c>
    </row>
    <row r="694" spans="3:21" s="97" customFormat="1" ht="11" hidden="1" customHeight="1" outlineLevel="1">
      <c r="C694" s="98">
        <f t="shared" si="134"/>
        <v>103790</v>
      </c>
      <c r="D694" s="99">
        <f t="shared" si="135"/>
        <v>26034.3</v>
      </c>
      <c r="E694" s="100">
        <f t="shared" si="136"/>
        <v>0.39</v>
      </c>
      <c r="F694" s="100">
        <f t="shared" si="137"/>
        <v>0.25083630407553714</v>
      </c>
      <c r="G694" s="101">
        <f t="shared" si="133"/>
        <v>0.16443244143208011</v>
      </c>
      <c r="H694" s="101"/>
      <c r="I694" s="99">
        <f t="shared" si="138"/>
        <v>26034.3</v>
      </c>
      <c r="J694" s="99"/>
      <c r="M694" s="102"/>
      <c r="N694" s="103"/>
      <c r="O694" s="102"/>
      <c r="P694" s="102"/>
      <c r="Q694" s="102">
        <f t="shared" si="139"/>
        <v>2075.8000000000002</v>
      </c>
      <c r="R694" s="104">
        <f t="shared" si="140"/>
        <v>75679.899999999994</v>
      </c>
      <c r="S694" s="104"/>
      <c r="T694" s="104">
        <f t="shared" si="141"/>
        <v>75700</v>
      </c>
      <c r="U694" s="97">
        <f t="shared" si="142"/>
        <v>103790</v>
      </c>
    </row>
    <row r="695" spans="3:21" s="97" customFormat="1" ht="11" hidden="1" customHeight="1" outlineLevel="1">
      <c r="C695" s="98">
        <f t="shared" si="134"/>
        <v>103890</v>
      </c>
      <c r="D695" s="99">
        <f t="shared" si="135"/>
        <v>26071.3</v>
      </c>
      <c r="E695" s="100">
        <f t="shared" si="136"/>
        <v>0.39</v>
      </c>
      <c r="F695" s="100">
        <f t="shared" si="137"/>
        <v>0.25095100587159497</v>
      </c>
      <c r="G695" s="101">
        <f t="shared" si="133"/>
        <v>0.16443244143208011</v>
      </c>
      <c r="H695" s="101"/>
      <c r="I695" s="99">
        <f t="shared" si="138"/>
        <v>26071.3</v>
      </c>
      <c r="J695" s="99"/>
      <c r="M695" s="102"/>
      <c r="N695" s="103"/>
      <c r="O695" s="102"/>
      <c r="P695" s="102"/>
      <c r="Q695" s="102">
        <f t="shared" si="139"/>
        <v>2077.8000000000002</v>
      </c>
      <c r="R695" s="104">
        <f t="shared" si="140"/>
        <v>75740.899999999994</v>
      </c>
      <c r="S695" s="104"/>
      <c r="T695" s="104">
        <f t="shared" si="141"/>
        <v>75700</v>
      </c>
      <c r="U695" s="97">
        <f t="shared" si="142"/>
        <v>103890</v>
      </c>
    </row>
    <row r="696" spans="3:21" s="97" customFormat="1" ht="11" hidden="1" customHeight="1" outlineLevel="1">
      <c r="C696" s="98">
        <f t="shared" si="134"/>
        <v>103990</v>
      </c>
      <c r="D696" s="99">
        <f t="shared" si="135"/>
        <v>26108.3</v>
      </c>
      <c r="E696" s="100">
        <f t="shared" si="136"/>
        <v>0.39</v>
      </c>
      <c r="F696" s="100">
        <f t="shared" si="137"/>
        <v>0.25106548706606402</v>
      </c>
      <c r="G696" s="101">
        <f t="shared" si="133"/>
        <v>0.16443244143208011</v>
      </c>
      <c r="H696" s="101"/>
      <c r="I696" s="99">
        <f t="shared" si="138"/>
        <v>26108.3</v>
      </c>
      <c r="J696" s="99"/>
      <c r="M696" s="102"/>
      <c r="N696" s="103"/>
      <c r="O696" s="102"/>
      <c r="P696" s="102"/>
      <c r="Q696" s="102">
        <f t="shared" si="139"/>
        <v>2079.8000000000002</v>
      </c>
      <c r="R696" s="104">
        <f t="shared" si="140"/>
        <v>75801.899999999994</v>
      </c>
      <c r="S696" s="104"/>
      <c r="T696" s="104">
        <f t="shared" si="141"/>
        <v>75800</v>
      </c>
      <c r="U696" s="97">
        <f t="shared" si="142"/>
        <v>103990</v>
      </c>
    </row>
    <row r="697" spans="3:21" s="97" customFormat="1" ht="11" hidden="1" customHeight="1" outlineLevel="1">
      <c r="C697" s="98">
        <f t="shared" si="134"/>
        <v>104090</v>
      </c>
      <c r="D697" s="99">
        <f t="shared" si="135"/>
        <v>26145.3</v>
      </c>
      <c r="E697" s="100">
        <f t="shared" si="136"/>
        <v>0.39</v>
      </c>
      <c r="F697" s="100">
        <f t="shared" si="137"/>
        <v>0.25117974829474493</v>
      </c>
      <c r="G697" s="101">
        <f t="shared" si="133"/>
        <v>0.16443244143208011</v>
      </c>
      <c r="H697" s="101"/>
      <c r="I697" s="99">
        <f t="shared" si="138"/>
        <v>26145.3</v>
      </c>
      <c r="J697" s="99"/>
      <c r="M697" s="102"/>
      <c r="N697" s="103"/>
      <c r="O697" s="102"/>
      <c r="P697" s="102"/>
      <c r="Q697" s="102">
        <f t="shared" si="139"/>
        <v>2081.8000000000002</v>
      </c>
      <c r="R697" s="104">
        <f t="shared" si="140"/>
        <v>75862.899999999994</v>
      </c>
      <c r="S697" s="104"/>
      <c r="T697" s="104">
        <f t="shared" si="141"/>
        <v>75900</v>
      </c>
      <c r="U697" s="97">
        <f t="shared" si="142"/>
        <v>104090</v>
      </c>
    </row>
    <row r="698" spans="3:21" s="97" customFormat="1" ht="11" hidden="1" customHeight="1" outlineLevel="1">
      <c r="C698" s="98">
        <f t="shared" si="134"/>
        <v>104190</v>
      </c>
      <c r="D698" s="99">
        <f t="shared" si="135"/>
        <v>26182.3</v>
      </c>
      <c r="E698" s="100">
        <f t="shared" si="136"/>
        <v>0.39</v>
      </c>
      <c r="F698" s="100">
        <f t="shared" si="137"/>
        <v>0.25129379019099723</v>
      </c>
      <c r="G698" s="101">
        <f t="shared" si="133"/>
        <v>0.16443244143208011</v>
      </c>
      <c r="H698" s="101"/>
      <c r="I698" s="99">
        <f t="shared" si="138"/>
        <v>26182.3</v>
      </c>
      <c r="J698" s="99"/>
      <c r="M698" s="102"/>
      <c r="N698" s="103"/>
      <c r="O698" s="102"/>
      <c r="P698" s="102"/>
      <c r="Q698" s="102">
        <f t="shared" si="139"/>
        <v>2083.8000000000002</v>
      </c>
      <c r="R698" s="104">
        <f t="shared" si="140"/>
        <v>75923.899999999994</v>
      </c>
      <c r="S698" s="104"/>
      <c r="T698" s="104">
        <f t="shared" si="141"/>
        <v>75900</v>
      </c>
      <c r="U698" s="97">
        <f t="shared" si="142"/>
        <v>104190</v>
      </c>
    </row>
    <row r="699" spans="3:21" s="97" customFormat="1" ht="11" hidden="1" customHeight="1" outlineLevel="1">
      <c r="C699" s="98">
        <f t="shared" si="134"/>
        <v>104290</v>
      </c>
      <c r="D699" s="99">
        <f t="shared" si="135"/>
        <v>26219.3</v>
      </c>
      <c r="E699" s="100">
        <f t="shared" si="136"/>
        <v>0.39</v>
      </c>
      <c r="F699" s="100">
        <f t="shared" si="137"/>
        <v>0.25140761338575124</v>
      </c>
      <c r="G699" s="101">
        <f t="shared" si="133"/>
        <v>0.16443244143208011</v>
      </c>
      <c r="H699" s="101"/>
      <c r="I699" s="99">
        <f t="shared" si="138"/>
        <v>26219.3</v>
      </c>
      <c r="J699" s="99"/>
      <c r="M699" s="102"/>
      <c r="N699" s="103"/>
      <c r="O699" s="102"/>
      <c r="P699" s="102"/>
      <c r="Q699" s="102">
        <f t="shared" si="139"/>
        <v>2085.8000000000002</v>
      </c>
      <c r="R699" s="104">
        <f t="shared" si="140"/>
        <v>75984.899999999994</v>
      </c>
      <c r="S699" s="104"/>
      <c r="T699" s="104">
        <f t="shared" si="141"/>
        <v>76000</v>
      </c>
      <c r="U699" s="97">
        <f t="shared" si="142"/>
        <v>104290</v>
      </c>
    </row>
    <row r="700" spans="3:21" s="97" customFormat="1" ht="11" hidden="1" customHeight="1" outlineLevel="1">
      <c r="C700" s="98">
        <f t="shared" si="134"/>
        <v>104390</v>
      </c>
      <c r="D700" s="99">
        <f t="shared" si="135"/>
        <v>26256.3</v>
      </c>
      <c r="E700" s="100">
        <f t="shared" si="136"/>
        <v>0.39</v>
      </c>
      <c r="F700" s="100">
        <f t="shared" si="137"/>
        <v>0.25152121850751985</v>
      </c>
      <c r="G700" s="101">
        <f t="shared" si="133"/>
        <v>0.16443244143208011</v>
      </c>
      <c r="H700" s="101"/>
      <c r="I700" s="99">
        <f t="shared" si="138"/>
        <v>26256.3</v>
      </c>
      <c r="J700" s="99"/>
      <c r="M700" s="102"/>
      <c r="N700" s="103"/>
      <c r="O700" s="102"/>
      <c r="P700" s="102"/>
      <c r="Q700" s="102">
        <f t="shared" si="139"/>
        <v>2087.8000000000002</v>
      </c>
      <c r="R700" s="104">
        <f t="shared" si="140"/>
        <v>76045.899999999994</v>
      </c>
      <c r="S700" s="104"/>
      <c r="T700" s="104">
        <f t="shared" si="141"/>
        <v>76000</v>
      </c>
      <c r="U700" s="97">
        <f t="shared" si="142"/>
        <v>104390</v>
      </c>
    </row>
    <row r="701" spans="3:21" s="97" customFormat="1" ht="11" hidden="1" customHeight="1" outlineLevel="1">
      <c r="C701" s="98">
        <f t="shared" si="134"/>
        <v>104490</v>
      </c>
      <c r="D701" s="99">
        <f t="shared" si="135"/>
        <v>26293.3</v>
      </c>
      <c r="E701" s="100">
        <f t="shared" si="136"/>
        <v>0.39</v>
      </c>
      <c r="F701" s="100">
        <f t="shared" si="137"/>
        <v>0.25163460618240979</v>
      </c>
      <c r="G701" s="101">
        <f t="shared" si="133"/>
        <v>0.16443244143208011</v>
      </c>
      <c r="H701" s="101"/>
      <c r="I701" s="99">
        <f t="shared" si="138"/>
        <v>26293.3</v>
      </c>
      <c r="J701" s="99"/>
      <c r="M701" s="102"/>
      <c r="N701" s="103"/>
      <c r="O701" s="102"/>
      <c r="P701" s="102"/>
      <c r="Q701" s="102">
        <f t="shared" si="139"/>
        <v>2089.8000000000002</v>
      </c>
      <c r="R701" s="104">
        <f t="shared" si="140"/>
        <v>76106.899999999994</v>
      </c>
      <c r="S701" s="104"/>
      <c r="T701" s="104">
        <f t="shared" si="141"/>
        <v>76100</v>
      </c>
      <c r="U701" s="97">
        <f t="shared" si="142"/>
        <v>104490</v>
      </c>
    </row>
    <row r="702" spans="3:21" s="97" customFormat="1" ht="11" hidden="1" customHeight="1" outlineLevel="1">
      <c r="C702" s="98">
        <f t="shared" si="134"/>
        <v>104590</v>
      </c>
      <c r="D702" s="99">
        <f t="shared" si="135"/>
        <v>26330.3</v>
      </c>
      <c r="E702" s="100">
        <f t="shared" si="136"/>
        <v>0.39</v>
      </c>
      <c r="F702" s="100">
        <f t="shared" si="137"/>
        <v>0.25174777703413326</v>
      </c>
      <c r="G702" s="101">
        <f t="shared" si="133"/>
        <v>0.16443244143208011</v>
      </c>
      <c r="H702" s="101"/>
      <c r="I702" s="99">
        <f t="shared" si="138"/>
        <v>26330.3</v>
      </c>
      <c r="J702" s="99"/>
      <c r="M702" s="102"/>
      <c r="N702" s="103"/>
      <c r="O702" s="102"/>
      <c r="P702" s="102"/>
      <c r="Q702" s="102">
        <f t="shared" si="139"/>
        <v>2091.8000000000002</v>
      </c>
      <c r="R702" s="104">
        <f t="shared" si="140"/>
        <v>76167.899999999994</v>
      </c>
      <c r="S702" s="104"/>
      <c r="T702" s="104">
        <f t="shared" si="141"/>
        <v>76200</v>
      </c>
      <c r="U702" s="97">
        <f t="shared" si="142"/>
        <v>104590</v>
      </c>
    </row>
    <row r="703" spans="3:21" s="97" customFormat="1" ht="11" hidden="1" customHeight="1" outlineLevel="1">
      <c r="C703" s="98">
        <f t="shared" si="134"/>
        <v>104690</v>
      </c>
      <c r="D703" s="99">
        <f t="shared" si="135"/>
        <v>26367.3</v>
      </c>
      <c r="E703" s="100">
        <f t="shared" si="136"/>
        <v>0.39</v>
      </c>
      <c r="F703" s="100">
        <f t="shared" si="137"/>
        <v>0.25186073168401946</v>
      </c>
      <c r="G703" s="101">
        <f t="shared" si="133"/>
        <v>0.16443244143208011</v>
      </c>
      <c r="H703" s="101"/>
      <c r="I703" s="99">
        <f t="shared" si="138"/>
        <v>26367.3</v>
      </c>
      <c r="J703" s="99"/>
      <c r="M703" s="102"/>
      <c r="N703" s="103"/>
      <c r="O703" s="102"/>
      <c r="P703" s="102"/>
      <c r="Q703" s="102">
        <f t="shared" si="139"/>
        <v>2093.8000000000002</v>
      </c>
      <c r="R703" s="104">
        <f t="shared" si="140"/>
        <v>76228.899999999994</v>
      </c>
      <c r="S703" s="104"/>
      <c r="T703" s="104">
        <f t="shared" si="141"/>
        <v>76200</v>
      </c>
      <c r="U703" s="97">
        <f t="shared" si="142"/>
        <v>104690</v>
      </c>
    </row>
    <row r="704" spans="3:21" s="97" customFormat="1" ht="11" hidden="1" customHeight="1" outlineLevel="1">
      <c r="C704" s="98">
        <f t="shared" si="134"/>
        <v>104790</v>
      </c>
      <c r="D704" s="99">
        <f t="shared" si="135"/>
        <v>26404.3</v>
      </c>
      <c r="E704" s="100">
        <f t="shared" si="136"/>
        <v>0.39</v>
      </c>
      <c r="F704" s="100">
        <f t="shared" si="137"/>
        <v>0.25197347075102583</v>
      </c>
      <c r="G704" s="101">
        <f t="shared" si="133"/>
        <v>0.16443244143208011</v>
      </c>
      <c r="H704" s="101"/>
      <c r="I704" s="99">
        <f t="shared" si="138"/>
        <v>26404.3</v>
      </c>
      <c r="J704" s="99"/>
      <c r="M704" s="102"/>
      <c r="N704" s="103"/>
      <c r="O704" s="102"/>
      <c r="P704" s="102"/>
      <c r="Q704" s="102">
        <f t="shared" si="139"/>
        <v>2095.8000000000002</v>
      </c>
      <c r="R704" s="104">
        <f t="shared" si="140"/>
        <v>76289.899999999994</v>
      </c>
      <c r="S704" s="104"/>
      <c r="T704" s="104">
        <f t="shared" si="141"/>
        <v>76300</v>
      </c>
      <c r="U704" s="97">
        <f t="shared" si="142"/>
        <v>104790</v>
      </c>
    </row>
    <row r="705" spans="3:21" s="97" customFormat="1" ht="11" hidden="1" customHeight="1" outlineLevel="1">
      <c r="C705" s="98">
        <f t="shared" si="134"/>
        <v>104890</v>
      </c>
      <c r="D705" s="99">
        <f t="shared" si="135"/>
        <v>26441.3</v>
      </c>
      <c r="E705" s="100">
        <f t="shared" si="136"/>
        <v>0.39</v>
      </c>
      <c r="F705" s="100">
        <f t="shared" si="137"/>
        <v>0.25208599485174943</v>
      </c>
      <c r="G705" s="101">
        <f t="shared" si="133"/>
        <v>0.16443244143208011</v>
      </c>
      <c r="H705" s="101"/>
      <c r="I705" s="99">
        <f t="shared" si="138"/>
        <v>26441.3</v>
      </c>
      <c r="J705" s="99"/>
      <c r="M705" s="102"/>
      <c r="N705" s="103"/>
      <c r="O705" s="102"/>
      <c r="P705" s="102"/>
      <c r="Q705" s="102">
        <f t="shared" si="139"/>
        <v>2097.8000000000002</v>
      </c>
      <c r="R705" s="104">
        <f t="shared" si="140"/>
        <v>76350.899999999994</v>
      </c>
      <c r="S705" s="104"/>
      <c r="T705" s="104">
        <f t="shared" si="141"/>
        <v>76400</v>
      </c>
      <c r="U705" s="97">
        <f t="shared" si="142"/>
        <v>104890</v>
      </c>
    </row>
    <row r="706" spans="3:21" s="97" customFormat="1" ht="11" hidden="1" customHeight="1" outlineLevel="1">
      <c r="C706" s="98">
        <f t="shared" si="134"/>
        <v>104990</v>
      </c>
      <c r="D706" s="99">
        <f t="shared" si="135"/>
        <v>26478.3</v>
      </c>
      <c r="E706" s="100">
        <f t="shared" si="136"/>
        <v>0.39</v>
      </c>
      <c r="F706" s="100">
        <f t="shared" si="137"/>
        <v>0.25219830460043813</v>
      </c>
      <c r="G706" s="101">
        <f t="shared" si="133"/>
        <v>0.16443244143208011</v>
      </c>
      <c r="H706" s="101"/>
      <c r="I706" s="99">
        <f t="shared" si="138"/>
        <v>26478.3</v>
      </c>
      <c r="J706" s="99"/>
      <c r="M706" s="102"/>
      <c r="N706" s="103"/>
      <c r="O706" s="102"/>
      <c r="P706" s="102"/>
      <c r="Q706" s="102">
        <f t="shared" si="139"/>
        <v>2099.8000000000002</v>
      </c>
      <c r="R706" s="104">
        <f t="shared" si="140"/>
        <v>76411.899999999994</v>
      </c>
      <c r="S706" s="104"/>
      <c r="T706" s="104">
        <f t="shared" si="141"/>
        <v>76400</v>
      </c>
      <c r="U706" s="97">
        <f t="shared" si="142"/>
        <v>104990</v>
      </c>
    </row>
    <row r="707" spans="3:21" s="97" customFormat="1" ht="11" hidden="1" customHeight="1" outlineLevel="1">
      <c r="C707" s="98">
        <f t="shared" si="134"/>
        <v>105090</v>
      </c>
      <c r="D707" s="99">
        <f t="shared" si="135"/>
        <v>26515.3</v>
      </c>
      <c r="E707" s="100">
        <f t="shared" si="136"/>
        <v>0.39</v>
      </c>
      <c r="F707" s="100">
        <f t="shared" si="137"/>
        <v>0.25231040060900178</v>
      </c>
      <c r="G707" s="101">
        <f t="shared" si="133"/>
        <v>0.16443244143208011</v>
      </c>
      <c r="H707" s="101"/>
      <c r="I707" s="99">
        <f t="shared" si="138"/>
        <v>26515.3</v>
      </c>
      <c r="J707" s="99"/>
      <c r="M707" s="102"/>
      <c r="N707" s="103"/>
      <c r="O707" s="102"/>
      <c r="P707" s="102"/>
      <c r="Q707" s="102">
        <f t="shared" si="139"/>
        <v>2101.8000000000002</v>
      </c>
      <c r="R707" s="104">
        <f t="shared" si="140"/>
        <v>76472.899999999994</v>
      </c>
      <c r="S707" s="104"/>
      <c r="T707" s="104">
        <f t="shared" si="141"/>
        <v>76500</v>
      </c>
      <c r="U707" s="97">
        <f t="shared" si="142"/>
        <v>105090</v>
      </c>
    </row>
    <row r="708" spans="3:21" s="97" customFormat="1" ht="11" hidden="1" customHeight="1" outlineLevel="1">
      <c r="C708" s="98">
        <f t="shared" si="134"/>
        <v>105190</v>
      </c>
      <c r="D708" s="99">
        <f t="shared" si="135"/>
        <v>26552.3</v>
      </c>
      <c r="E708" s="100">
        <f t="shared" si="136"/>
        <v>0.39</v>
      </c>
      <c r="F708" s="100">
        <f t="shared" si="137"/>
        <v>0.2524222834870235</v>
      </c>
      <c r="G708" s="101">
        <f t="shared" ref="G708:G771" si="143">G707</f>
        <v>0.16443244143208011</v>
      </c>
      <c r="H708" s="101"/>
      <c r="I708" s="99">
        <f t="shared" si="138"/>
        <v>26552.3</v>
      </c>
      <c r="J708" s="99"/>
      <c r="M708" s="102"/>
      <c r="N708" s="103"/>
      <c r="O708" s="102"/>
      <c r="P708" s="102"/>
      <c r="Q708" s="102">
        <f t="shared" si="139"/>
        <v>2103.8000000000002</v>
      </c>
      <c r="R708" s="104">
        <f t="shared" si="140"/>
        <v>76533.899999999994</v>
      </c>
      <c r="S708" s="104"/>
      <c r="T708" s="104">
        <f t="shared" si="141"/>
        <v>76500</v>
      </c>
      <c r="U708" s="97">
        <f t="shared" si="142"/>
        <v>105190</v>
      </c>
    </row>
    <row r="709" spans="3:21" s="97" customFormat="1" ht="11" hidden="1" customHeight="1" outlineLevel="1">
      <c r="C709" s="98">
        <f t="shared" si="134"/>
        <v>105290</v>
      </c>
      <c r="D709" s="99">
        <f t="shared" si="135"/>
        <v>26589.3</v>
      </c>
      <c r="E709" s="100">
        <f t="shared" si="136"/>
        <v>0.39</v>
      </c>
      <c r="F709" s="100">
        <f t="shared" si="137"/>
        <v>0.25253395384177035</v>
      </c>
      <c r="G709" s="101">
        <f t="shared" si="143"/>
        <v>0.16443244143208011</v>
      </c>
      <c r="H709" s="101"/>
      <c r="I709" s="99">
        <f t="shared" si="138"/>
        <v>26589.3</v>
      </c>
      <c r="J709" s="99"/>
      <c r="M709" s="102"/>
      <c r="N709" s="103"/>
      <c r="O709" s="102"/>
      <c r="P709" s="102"/>
      <c r="Q709" s="102">
        <f t="shared" si="139"/>
        <v>2105.8000000000002</v>
      </c>
      <c r="R709" s="104">
        <f t="shared" si="140"/>
        <v>76594.899999999994</v>
      </c>
      <c r="S709" s="104"/>
      <c r="T709" s="104">
        <f t="shared" si="141"/>
        <v>76600</v>
      </c>
      <c r="U709" s="97">
        <f t="shared" si="142"/>
        <v>105290</v>
      </c>
    </row>
    <row r="710" spans="3:21" s="97" customFormat="1" ht="11" hidden="1" customHeight="1" outlineLevel="1">
      <c r="C710" s="98">
        <f t="shared" si="134"/>
        <v>105390</v>
      </c>
      <c r="D710" s="99">
        <f t="shared" si="135"/>
        <v>26626.3</v>
      </c>
      <c r="E710" s="100">
        <f t="shared" si="136"/>
        <v>0.39</v>
      </c>
      <c r="F710" s="100">
        <f t="shared" si="137"/>
        <v>0.25264541227820475</v>
      </c>
      <c r="G710" s="101">
        <f t="shared" si="143"/>
        <v>0.16443244143208011</v>
      </c>
      <c r="H710" s="101"/>
      <c r="I710" s="99">
        <f t="shared" si="138"/>
        <v>26626.3</v>
      </c>
      <c r="J710" s="99"/>
      <c r="M710" s="102"/>
      <c r="N710" s="103"/>
      <c r="O710" s="102"/>
      <c r="P710" s="102"/>
      <c r="Q710" s="102">
        <f t="shared" si="139"/>
        <v>2107.8000000000002</v>
      </c>
      <c r="R710" s="104">
        <f t="shared" si="140"/>
        <v>76655.899999999994</v>
      </c>
      <c r="S710" s="104"/>
      <c r="T710" s="104">
        <f t="shared" si="141"/>
        <v>76700</v>
      </c>
      <c r="U710" s="97">
        <f t="shared" si="142"/>
        <v>105390</v>
      </c>
    </row>
    <row r="711" spans="3:21" s="97" customFormat="1" ht="11" hidden="1" customHeight="1" outlineLevel="1">
      <c r="C711" s="98">
        <f t="shared" si="134"/>
        <v>105490</v>
      </c>
      <c r="D711" s="99">
        <f t="shared" si="135"/>
        <v>26663.3</v>
      </c>
      <c r="E711" s="100">
        <f t="shared" si="136"/>
        <v>0.39</v>
      </c>
      <c r="F711" s="100">
        <f t="shared" si="137"/>
        <v>0.25275665939899516</v>
      </c>
      <c r="G711" s="101">
        <f t="shared" si="143"/>
        <v>0.16443244143208011</v>
      </c>
      <c r="H711" s="101"/>
      <c r="I711" s="99">
        <f t="shared" si="138"/>
        <v>26663.3</v>
      </c>
      <c r="J711" s="99"/>
      <c r="M711" s="102"/>
      <c r="N711" s="103"/>
      <c r="O711" s="102"/>
      <c r="P711" s="102"/>
      <c r="Q711" s="102">
        <f t="shared" si="139"/>
        <v>2109.8000000000002</v>
      </c>
      <c r="R711" s="104">
        <f t="shared" si="140"/>
        <v>76716.899999999994</v>
      </c>
      <c r="S711" s="104"/>
      <c r="T711" s="104">
        <f t="shared" si="141"/>
        <v>76700</v>
      </c>
      <c r="U711" s="97">
        <f t="shared" si="142"/>
        <v>105490</v>
      </c>
    </row>
    <row r="712" spans="3:21" s="97" customFormat="1" ht="11" hidden="1" customHeight="1" outlineLevel="1">
      <c r="C712" s="98">
        <f t="shared" si="134"/>
        <v>105590</v>
      </c>
      <c r="D712" s="99">
        <f t="shared" si="135"/>
        <v>26700.3</v>
      </c>
      <c r="E712" s="100">
        <f t="shared" si="136"/>
        <v>0.39</v>
      </c>
      <c r="F712" s="100">
        <f t="shared" si="137"/>
        <v>0.25286769580452695</v>
      </c>
      <c r="G712" s="101">
        <f t="shared" si="143"/>
        <v>0.16443244143208011</v>
      </c>
      <c r="H712" s="101"/>
      <c r="I712" s="99">
        <f t="shared" si="138"/>
        <v>26700.3</v>
      </c>
      <c r="J712" s="99"/>
      <c r="M712" s="102"/>
      <c r="N712" s="103"/>
      <c r="O712" s="102"/>
      <c r="P712" s="102"/>
      <c r="Q712" s="102">
        <f t="shared" si="139"/>
        <v>2111.8000000000002</v>
      </c>
      <c r="R712" s="104">
        <f t="shared" si="140"/>
        <v>76777.899999999994</v>
      </c>
      <c r="S712" s="104"/>
      <c r="T712" s="104">
        <f t="shared" si="141"/>
        <v>76800</v>
      </c>
      <c r="U712" s="97">
        <f t="shared" si="142"/>
        <v>105590</v>
      </c>
    </row>
    <row r="713" spans="3:21" s="97" customFormat="1" ht="11" hidden="1" customHeight="1" outlineLevel="1">
      <c r="C713" s="98">
        <f t="shared" si="134"/>
        <v>105690</v>
      </c>
      <c r="D713" s="99">
        <f t="shared" si="135"/>
        <v>26737.3</v>
      </c>
      <c r="E713" s="100">
        <f t="shared" si="136"/>
        <v>0.39</v>
      </c>
      <c r="F713" s="100">
        <f t="shared" si="137"/>
        <v>0.25297852209291322</v>
      </c>
      <c r="G713" s="101">
        <f t="shared" si="143"/>
        <v>0.16443244143208011</v>
      </c>
      <c r="H713" s="101"/>
      <c r="I713" s="99">
        <f t="shared" si="138"/>
        <v>26737.3</v>
      </c>
      <c r="J713" s="99"/>
      <c r="M713" s="102"/>
      <c r="N713" s="103"/>
      <c r="O713" s="102"/>
      <c r="P713" s="102"/>
      <c r="Q713" s="102">
        <f t="shared" si="139"/>
        <v>2113.8000000000002</v>
      </c>
      <c r="R713" s="104">
        <f t="shared" si="140"/>
        <v>76838.899999999994</v>
      </c>
      <c r="S713" s="104"/>
      <c r="T713" s="104">
        <f t="shared" si="141"/>
        <v>76800</v>
      </c>
      <c r="U713" s="97">
        <f t="shared" si="142"/>
        <v>105690</v>
      </c>
    </row>
    <row r="714" spans="3:21" s="97" customFormat="1" ht="11" hidden="1" customHeight="1" outlineLevel="1">
      <c r="C714" s="98">
        <f t="shared" si="134"/>
        <v>105790</v>
      </c>
      <c r="D714" s="99">
        <f t="shared" si="135"/>
        <v>26774.3</v>
      </c>
      <c r="E714" s="100">
        <f t="shared" si="136"/>
        <v>0.39</v>
      </c>
      <c r="F714" s="100">
        <f t="shared" si="137"/>
        <v>0.25308913886000567</v>
      </c>
      <c r="G714" s="101">
        <f t="shared" si="143"/>
        <v>0.16443244143208011</v>
      </c>
      <c r="H714" s="101"/>
      <c r="I714" s="99">
        <f t="shared" si="138"/>
        <v>26774.3</v>
      </c>
      <c r="J714" s="99"/>
      <c r="M714" s="102"/>
      <c r="N714" s="103"/>
      <c r="O714" s="102"/>
      <c r="P714" s="102"/>
      <c r="Q714" s="102">
        <f t="shared" si="139"/>
        <v>2115.8000000000002</v>
      </c>
      <c r="R714" s="104">
        <f t="shared" si="140"/>
        <v>76899.899999999994</v>
      </c>
      <c r="S714" s="104"/>
      <c r="T714" s="104">
        <f t="shared" si="141"/>
        <v>76900</v>
      </c>
      <c r="U714" s="97">
        <f t="shared" si="142"/>
        <v>105790</v>
      </c>
    </row>
    <row r="715" spans="3:21" s="97" customFormat="1" ht="11" hidden="1" customHeight="1" outlineLevel="1">
      <c r="C715" s="98">
        <f t="shared" si="134"/>
        <v>105890</v>
      </c>
      <c r="D715" s="99">
        <f t="shared" si="135"/>
        <v>26811.3</v>
      </c>
      <c r="E715" s="100">
        <f t="shared" si="136"/>
        <v>0.39</v>
      </c>
      <c r="F715" s="100">
        <f t="shared" si="137"/>
        <v>0.25319954669940503</v>
      </c>
      <c r="G715" s="101">
        <f t="shared" si="143"/>
        <v>0.16443244143208011</v>
      </c>
      <c r="H715" s="101"/>
      <c r="I715" s="99">
        <f t="shared" si="138"/>
        <v>26811.3</v>
      </c>
      <c r="J715" s="99"/>
      <c r="M715" s="102"/>
      <c r="N715" s="103"/>
      <c r="O715" s="102"/>
      <c r="P715" s="102"/>
      <c r="Q715" s="102">
        <f t="shared" si="139"/>
        <v>2117.8000000000002</v>
      </c>
      <c r="R715" s="104">
        <f t="shared" si="140"/>
        <v>76960.899999999994</v>
      </c>
      <c r="S715" s="104"/>
      <c r="T715" s="104">
        <f t="shared" si="141"/>
        <v>77000</v>
      </c>
      <c r="U715" s="97">
        <f t="shared" si="142"/>
        <v>105890</v>
      </c>
    </row>
    <row r="716" spans="3:21" s="97" customFormat="1" ht="11" hidden="1" customHeight="1" outlineLevel="1">
      <c r="C716" s="98">
        <f t="shared" si="134"/>
        <v>105990</v>
      </c>
      <c r="D716" s="99">
        <f t="shared" si="135"/>
        <v>26848.3</v>
      </c>
      <c r="E716" s="100">
        <f t="shared" si="136"/>
        <v>0.39</v>
      </c>
      <c r="F716" s="100">
        <f t="shared" si="137"/>
        <v>0.25330974620247193</v>
      </c>
      <c r="G716" s="101">
        <f t="shared" si="143"/>
        <v>0.16443244143208011</v>
      </c>
      <c r="H716" s="101"/>
      <c r="I716" s="99">
        <f t="shared" si="138"/>
        <v>26848.3</v>
      </c>
      <c r="J716" s="99"/>
      <c r="M716" s="102"/>
      <c r="N716" s="103"/>
      <c r="O716" s="102"/>
      <c r="P716" s="102"/>
      <c r="Q716" s="102">
        <f t="shared" si="139"/>
        <v>2119.8000000000002</v>
      </c>
      <c r="R716" s="104">
        <f t="shared" si="140"/>
        <v>77021.899999999994</v>
      </c>
      <c r="S716" s="104"/>
      <c r="T716" s="104">
        <f t="shared" si="141"/>
        <v>77000</v>
      </c>
      <c r="U716" s="97">
        <f t="shared" si="142"/>
        <v>105990</v>
      </c>
    </row>
    <row r="717" spans="3:21" s="97" customFormat="1" ht="11" hidden="1" customHeight="1" outlineLevel="1">
      <c r="C717" s="98">
        <f t="shared" si="134"/>
        <v>106090</v>
      </c>
      <c r="D717" s="99">
        <f t="shared" si="135"/>
        <v>26885.3</v>
      </c>
      <c r="E717" s="100">
        <f t="shared" si="136"/>
        <v>0.39</v>
      </c>
      <c r="F717" s="100">
        <f t="shared" si="137"/>
        <v>0.25341973795833728</v>
      </c>
      <c r="G717" s="101">
        <f t="shared" si="143"/>
        <v>0.16443244143208011</v>
      </c>
      <c r="H717" s="101"/>
      <c r="I717" s="99">
        <f t="shared" si="138"/>
        <v>26885.3</v>
      </c>
      <c r="J717" s="99"/>
      <c r="M717" s="102"/>
      <c r="N717" s="103"/>
      <c r="O717" s="102"/>
      <c r="P717" s="102"/>
      <c r="Q717" s="102">
        <f t="shared" si="139"/>
        <v>2121.8000000000002</v>
      </c>
      <c r="R717" s="104">
        <f t="shared" si="140"/>
        <v>77082.899999999994</v>
      </c>
      <c r="S717" s="104"/>
      <c r="T717" s="104">
        <f t="shared" si="141"/>
        <v>77100</v>
      </c>
      <c r="U717" s="97">
        <f t="shared" si="142"/>
        <v>106090</v>
      </c>
    </row>
    <row r="718" spans="3:21" s="97" customFormat="1" ht="11" hidden="1" customHeight="1" outlineLevel="1">
      <c r="C718" s="98">
        <f t="shared" si="134"/>
        <v>106190</v>
      </c>
      <c r="D718" s="99">
        <f t="shared" si="135"/>
        <v>26922.3</v>
      </c>
      <c r="E718" s="100">
        <f t="shared" si="136"/>
        <v>0.39</v>
      </c>
      <c r="F718" s="100">
        <f t="shared" si="137"/>
        <v>0.25352952255391281</v>
      </c>
      <c r="G718" s="101">
        <f t="shared" si="143"/>
        <v>0.16443244143208011</v>
      </c>
      <c r="H718" s="101"/>
      <c r="I718" s="99">
        <f t="shared" si="138"/>
        <v>26922.3</v>
      </c>
      <c r="J718" s="99"/>
      <c r="M718" s="102"/>
      <c r="N718" s="103"/>
      <c r="O718" s="102"/>
      <c r="P718" s="102"/>
      <c r="Q718" s="102">
        <f t="shared" si="139"/>
        <v>2123.8000000000002</v>
      </c>
      <c r="R718" s="104">
        <f t="shared" si="140"/>
        <v>77143.899999999994</v>
      </c>
      <c r="S718" s="104"/>
      <c r="T718" s="104">
        <f t="shared" si="141"/>
        <v>77100</v>
      </c>
      <c r="U718" s="97">
        <f t="shared" si="142"/>
        <v>106190</v>
      </c>
    </row>
    <row r="719" spans="3:21" s="97" customFormat="1" ht="11" hidden="1" customHeight="1" outlineLevel="1">
      <c r="C719" s="98">
        <f t="shared" si="134"/>
        <v>106290</v>
      </c>
      <c r="D719" s="99">
        <f t="shared" si="135"/>
        <v>26959.3</v>
      </c>
      <c r="E719" s="100">
        <f t="shared" si="136"/>
        <v>0.39</v>
      </c>
      <c r="F719" s="100">
        <f t="shared" si="137"/>
        <v>0.2536391005739016</v>
      </c>
      <c r="G719" s="101">
        <f t="shared" si="143"/>
        <v>0.16443244143208011</v>
      </c>
      <c r="H719" s="101"/>
      <c r="I719" s="99">
        <f t="shared" si="138"/>
        <v>26959.3</v>
      </c>
      <c r="J719" s="99"/>
      <c r="M719" s="102"/>
      <c r="N719" s="103"/>
      <c r="O719" s="102"/>
      <c r="P719" s="102"/>
      <c r="Q719" s="102">
        <f t="shared" si="139"/>
        <v>2125.8000000000002</v>
      </c>
      <c r="R719" s="104">
        <f t="shared" si="140"/>
        <v>77204.899999999994</v>
      </c>
      <c r="S719" s="104"/>
      <c r="T719" s="104">
        <f t="shared" si="141"/>
        <v>77200</v>
      </c>
      <c r="U719" s="97">
        <f t="shared" si="142"/>
        <v>106290</v>
      </c>
    </row>
    <row r="720" spans="3:21" s="97" customFormat="1" ht="11" hidden="1" customHeight="1" outlineLevel="1">
      <c r="C720" s="98">
        <f t="shared" si="134"/>
        <v>106390</v>
      </c>
      <c r="D720" s="99">
        <f t="shared" si="135"/>
        <v>26996.3</v>
      </c>
      <c r="E720" s="100">
        <f t="shared" si="136"/>
        <v>0.39</v>
      </c>
      <c r="F720" s="100">
        <f t="shared" si="137"/>
        <v>0.25374847260080835</v>
      </c>
      <c r="G720" s="101">
        <f t="shared" si="143"/>
        <v>0.16443244143208011</v>
      </c>
      <c r="H720" s="101"/>
      <c r="I720" s="99">
        <f t="shared" si="138"/>
        <v>26996.3</v>
      </c>
      <c r="J720" s="99"/>
      <c r="M720" s="102"/>
      <c r="N720" s="103"/>
      <c r="O720" s="102"/>
      <c r="P720" s="102"/>
      <c r="Q720" s="102">
        <f t="shared" si="139"/>
        <v>2127.8000000000002</v>
      </c>
      <c r="R720" s="104">
        <f t="shared" si="140"/>
        <v>77265.899999999994</v>
      </c>
      <c r="S720" s="104"/>
      <c r="T720" s="104">
        <f t="shared" si="141"/>
        <v>77300</v>
      </c>
      <c r="U720" s="97">
        <f t="shared" si="142"/>
        <v>106390</v>
      </c>
    </row>
    <row r="721" spans="3:21" s="97" customFormat="1" ht="11" hidden="1" customHeight="1" outlineLevel="1">
      <c r="C721" s="98">
        <f t="shared" si="134"/>
        <v>106490</v>
      </c>
      <c r="D721" s="99">
        <f t="shared" si="135"/>
        <v>27033.3</v>
      </c>
      <c r="E721" s="100">
        <f t="shared" si="136"/>
        <v>0.39</v>
      </c>
      <c r="F721" s="100">
        <f t="shared" si="137"/>
        <v>0.25385763921494975</v>
      </c>
      <c r="G721" s="101">
        <f t="shared" si="143"/>
        <v>0.16443244143208011</v>
      </c>
      <c r="H721" s="101"/>
      <c r="I721" s="99">
        <f t="shared" si="138"/>
        <v>27033.3</v>
      </c>
      <c r="J721" s="99"/>
      <c r="M721" s="102"/>
      <c r="N721" s="103"/>
      <c r="O721" s="102"/>
      <c r="P721" s="102"/>
      <c r="Q721" s="102">
        <f t="shared" si="139"/>
        <v>2129.8000000000002</v>
      </c>
      <c r="R721" s="104">
        <f t="shared" si="140"/>
        <v>77326.899999999994</v>
      </c>
      <c r="S721" s="104"/>
      <c r="T721" s="104">
        <f t="shared" si="141"/>
        <v>77300</v>
      </c>
      <c r="U721" s="97">
        <f t="shared" si="142"/>
        <v>106490</v>
      </c>
    </row>
    <row r="722" spans="3:21" s="97" customFormat="1" ht="11" hidden="1" customHeight="1" outlineLevel="1">
      <c r="C722" s="98">
        <f t="shared" si="134"/>
        <v>106590</v>
      </c>
      <c r="D722" s="99">
        <f t="shared" si="135"/>
        <v>27070.3</v>
      </c>
      <c r="E722" s="100">
        <f t="shared" si="136"/>
        <v>0.39</v>
      </c>
      <c r="F722" s="100">
        <f t="shared" si="137"/>
        <v>0.25396660099446478</v>
      </c>
      <c r="G722" s="101">
        <f t="shared" si="143"/>
        <v>0.16443244143208011</v>
      </c>
      <c r="H722" s="101"/>
      <c r="I722" s="99">
        <f t="shared" si="138"/>
        <v>27070.3</v>
      </c>
      <c r="J722" s="99"/>
      <c r="M722" s="102"/>
      <c r="N722" s="103"/>
      <c r="O722" s="102"/>
      <c r="P722" s="102"/>
      <c r="Q722" s="102">
        <f t="shared" si="139"/>
        <v>2131.8000000000002</v>
      </c>
      <c r="R722" s="104">
        <f t="shared" si="140"/>
        <v>77387.899999999994</v>
      </c>
      <c r="S722" s="104"/>
      <c r="T722" s="104">
        <f t="shared" si="141"/>
        <v>77400</v>
      </c>
      <c r="U722" s="97">
        <f t="shared" si="142"/>
        <v>106590</v>
      </c>
    </row>
    <row r="723" spans="3:21" s="97" customFormat="1" ht="11" hidden="1" customHeight="1" outlineLevel="1">
      <c r="C723" s="98">
        <f t="shared" si="134"/>
        <v>106690</v>
      </c>
      <c r="D723" s="99">
        <f t="shared" si="135"/>
        <v>27107.3</v>
      </c>
      <c r="E723" s="100">
        <f t="shared" si="136"/>
        <v>0.39</v>
      </c>
      <c r="F723" s="100">
        <f t="shared" si="137"/>
        <v>0.25407535851532476</v>
      </c>
      <c r="G723" s="101">
        <f t="shared" si="143"/>
        <v>0.16443244143208011</v>
      </c>
      <c r="H723" s="101"/>
      <c r="I723" s="99">
        <f t="shared" si="138"/>
        <v>27107.3</v>
      </c>
      <c r="J723" s="99"/>
      <c r="M723" s="102"/>
      <c r="N723" s="103"/>
      <c r="O723" s="102"/>
      <c r="P723" s="102"/>
      <c r="Q723" s="102">
        <f t="shared" si="139"/>
        <v>2133.8000000000002</v>
      </c>
      <c r="R723" s="104">
        <f t="shared" si="140"/>
        <v>77448.899999999994</v>
      </c>
      <c r="S723" s="104"/>
      <c r="T723" s="104">
        <f t="shared" si="141"/>
        <v>77400</v>
      </c>
      <c r="U723" s="97">
        <f t="shared" si="142"/>
        <v>106690</v>
      </c>
    </row>
    <row r="724" spans="3:21" s="97" customFormat="1" ht="11" hidden="1" customHeight="1" outlineLevel="1">
      <c r="C724" s="98">
        <f t="shared" si="134"/>
        <v>106790</v>
      </c>
      <c r="D724" s="99">
        <f t="shared" si="135"/>
        <v>27144.3</v>
      </c>
      <c r="E724" s="100">
        <f t="shared" si="136"/>
        <v>0.39</v>
      </c>
      <c r="F724" s="100">
        <f t="shared" si="137"/>
        <v>0.25418391235134374</v>
      </c>
      <c r="G724" s="101">
        <f t="shared" si="143"/>
        <v>0.16443244143208011</v>
      </c>
      <c r="H724" s="101"/>
      <c r="I724" s="99">
        <f t="shared" si="138"/>
        <v>27144.3</v>
      </c>
      <c r="J724" s="99"/>
      <c r="M724" s="102"/>
      <c r="N724" s="103"/>
      <c r="O724" s="102"/>
      <c r="P724" s="102"/>
      <c r="Q724" s="102">
        <f t="shared" si="139"/>
        <v>2135.8000000000002</v>
      </c>
      <c r="R724" s="104">
        <f t="shared" si="140"/>
        <v>77509.899999999994</v>
      </c>
      <c r="S724" s="104"/>
      <c r="T724" s="104">
        <f t="shared" si="141"/>
        <v>77500</v>
      </c>
      <c r="U724" s="97">
        <f t="shared" si="142"/>
        <v>106790</v>
      </c>
    </row>
    <row r="725" spans="3:21" s="97" customFormat="1" ht="11" hidden="1" customHeight="1" outlineLevel="1">
      <c r="C725" s="98">
        <f t="shared" si="134"/>
        <v>106890</v>
      </c>
      <c r="D725" s="99">
        <f t="shared" si="135"/>
        <v>27181.3</v>
      </c>
      <c r="E725" s="100">
        <f t="shared" si="136"/>
        <v>0.39</v>
      </c>
      <c r="F725" s="100">
        <f t="shared" si="137"/>
        <v>0.2542922630741884</v>
      </c>
      <c r="G725" s="101">
        <f t="shared" si="143"/>
        <v>0.16443244143208011</v>
      </c>
      <c r="H725" s="101"/>
      <c r="I725" s="99">
        <f t="shared" si="138"/>
        <v>27181.3</v>
      </c>
      <c r="J725" s="99"/>
      <c r="M725" s="102"/>
      <c r="N725" s="103"/>
      <c r="O725" s="102"/>
      <c r="P725" s="102"/>
      <c r="Q725" s="102">
        <f t="shared" si="139"/>
        <v>2137.8000000000002</v>
      </c>
      <c r="R725" s="104">
        <f t="shared" si="140"/>
        <v>77570.899999999994</v>
      </c>
      <c r="S725" s="104"/>
      <c r="T725" s="104">
        <f t="shared" si="141"/>
        <v>77600</v>
      </c>
      <c r="U725" s="97">
        <f t="shared" si="142"/>
        <v>106890</v>
      </c>
    </row>
    <row r="726" spans="3:21" s="97" customFormat="1" ht="11" hidden="1" customHeight="1" outlineLevel="1">
      <c r="C726" s="98">
        <f t="shared" si="134"/>
        <v>106990</v>
      </c>
      <c r="D726" s="99">
        <f t="shared" si="135"/>
        <v>27218.3</v>
      </c>
      <c r="E726" s="100">
        <f t="shared" si="136"/>
        <v>0.39</v>
      </c>
      <c r="F726" s="100">
        <f t="shared" si="137"/>
        <v>0.25440041125338814</v>
      </c>
      <c r="G726" s="101">
        <f t="shared" si="143"/>
        <v>0.16443244143208011</v>
      </c>
      <c r="H726" s="101"/>
      <c r="I726" s="99">
        <f t="shared" si="138"/>
        <v>27218.3</v>
      </c>
      <c r="J726" s="99"/>
      <c r="M726" s="102"/>
      <c r="N726" s="103"/>
      <c r="O726" s="102"/>
      <c r="P726" s="102"/>
      <c r="Q726" s="102">
        <f t="shared" si="139"/>
        <v>2139.8000000000002</v>
      </c>
      <c r="R726" s="104">
        <f t="shared" si="140"/>
        <v>77631.899999999994</v>
      </c>
      <c r="S726" s="104"/>
      <c r="T726" s="104">
        <f t="shared" si="141"/>
        <v>77600</v>
      </c>
      <c r="U726" s="97">
        <f t="shared" si="142"/>
        <v>106990</v>
      </c>
    </row>
    <row r="727" spans="3:21" s="97" customFormat="1" ht="11" hidden="1" customHeight="1" outlineLevel="1">
      <c r="C727" s="98">
        <f t="shared" si="134"/>
        <v>107090</v>
      </c>
      <c r="D727" s="99">
        <f t="shared" si="135"/>
        <v>27255.3</v>
      </c>
      <c r="E727" s="100">
        <f t="shared" si="136"/>
        <v>0.39</v>
      </c>
      <c r="F727" s="100">
        <f t="shared" si="137"/>
        <v>0.25450835745634515</v>
      </c>
      <c r="G727" s="101">
        <f t="shared" si="143"/>
        <v>0.16443244143208011</v>
      </c>
      <c r="H727" s="101"/>
      <c r="I727" s="99">
        <f t="shared" si="138"/>
        <v>27255.3</v>
      </c>
      <c r="J727" s="99"/>
      <c r="M727" s="102"/>
      <c r="N727" s="103"/>
      <c r="O727" s="102"/>
      <c r="P727" s="102"/>
      <c r="Q727" s="102">
        <f t="shared" si="139"/>
        <v>2141.8000000000002</v>
      </c>
      <c r="R727" s="104">
        <f t="shared" si="140"/>
        <v>77692.899999999994</v>
      </c>
      <c r="S727" s="104"/>
      <c r="T727" s="104">
        <f t="shared" si="141"/>
        <v>77700</v>
      </c>
      <c r="U727" s="97">
        <f t="shared" si="142"/>
        <v>107090</v>
      </c>
    </row>
    <row r="728" spans="3:21" s="97" customFormat="1" ht="11" hidden="1" customHeight="1" outlineLevel="1">
      <c r="C728" s="98">
        <f t="shared" si="134"/>
        <v>107190</v>
      </c>
      <c r="D728" s="99">
        <f t="shared" si="135"/>
        <v>27292.3</v>
      </c>
      <c r="E728" s="100">
        <f t="shared" si="136"/>
        <v>0.39</v>
      </c>
      <c r="F728" s="100">
        <f t="shared" si="137"/>
        <v>0.25461610224834408</v>
      </c>
      <c r="G728" s="101">
        <f t="shared" si="143"/>
        <v>0.16443244143208011</v>
      </c>
      <c r="H728" s="101"/>
      <c r="I728" s="99">
        <f t="shared" si="138"/>
        <v>27292.3</v>
      </c>
      <c r="J728" s="99"/>
      <c r="M728" s="102"/>
      <c r="N728" s="103"/>
      <c r="O728" s="102"/>
      <c r="P728" s="102"/>
      <c r="Q728" s="102">
        <f t="shared" si="139"/>
        <v>2143.8000000000002</v>
      </c>
      <c r="R728" s="104">
        <f t="shared" si="140"/>
        <v>77753.899999999994</v>
      </c>
      <c r="S728" s="104"/>
      <c r="T728" s="104">
        <f t="shared" si="141"/>
        <v>77800</v>
      </c>
      <c r="U728" s="97">
        <f t="shared" si="142"/>
        <v>107190</v>
      </c>
    </row>
    <row r="729" spans="3:21" s="97" customFormat="1" ht="11" hidden="1" customHeight="1" outlineLevel="1">
      <c r="C729" s="98">
        <f t="shared" si="134"/>
        <v>107290</v>
      </c>
      <c r="D729" s="99">
        <f t="shared" si="135"/>
        <v>27329.3</v>
      </c>
      <c r="E729" s="100">
        <f t="shared" si="136"/>
        <v>0.39</v>
      </c>
      <c r="F729" s="100">
        <f t="shared" si="137"/>
        <v>0.25472364619256221</v>
      </c>
      <c r="G729" s="101">
        <f t="shared" si="143"/>
        <v>0.16443244143208011</v>
      </c>
      <c r="H729" s="101"/>
      <c r="I729" s="99">
        <f t="shared" si="138"/>
        <v>27329.3</v>
      </c>
      <c r="J729" s="99"/>
      <c r="M729" s="102"/>
      <c r="N729" s="103"/>
      <c r="O729" s="102"/>
      <c r="P729" s="102"/>
      <c r="Q729" s="102">
        <f t="shared" si="139"/>
        <v>2145.8000000000002</v>
      </c>
      <c r="R729" s="104">
        <f t="shared" si="140"/>
        <v>77814.899999999994</v>
      </c>
      <c r="S729" s="104"/>
      <c r="T729" s="104">
        <f t="shared" si="141"/>
        <v>77800</v>
      </c>
      <c r="U729" s="97">
        <f t="shared" si="142"/>
        <v>107290</v>
      </c>
    </row>
    <row r="730" spans="3:21" s="97" customFormat="1" ht="11" hidden="1" customHeight="1" outlineLevel="1">
      <c r="C730" s="98">
        <f t="shared" si="134"/>
        <v>107390</v>
      </c>
      <c r="D730" s="99">
        <f t="shared" si="135"/>
        <v>27366.3</v>
      </c>
      <c r="E730" s="100">
        <f t="shared" si="136"/>
        <v>0.39</v>
      </c>
      <c r="F730" s="100">
        <f t="shared" si="137"/>
        <v>0.25483098985007913</v>
      </c>
      <c r="G730" s="101">
        <f t="shared" si="143"/>
        <v>0.16443244143208011</v>
      </c>
      <c r="H730" s="101"/>
      <c r="I730" s="99">
        <f t="shared" si="138"/>
        <v>27366.3</v>
      </c>
      <c r="J730" s="99"/>
      <c r="M730" s="102"/>
      <c r="N730" s="103"/>
      <c r="O730" s="102"/>
      <c r="P730" s="102"/>
      <c r="Q730" s="102">
        <f t="shared" si="139"/>
        <v>2147.8000000000002</v>
      </c>
      <c r="R730" s="104">
        <f t="shared" si="140"/>
        <v>77875.899999999994</v>
      </c>
      <c r="S730" s="104"/>
      <c r="T730" s="104">
        <f t="shared" si="141"/>
        <v>77900</v>
      </c>
      <c r="U730" s="97">
        <f t="shared" si="142"/>
        <v>107390</v>
      </c>
    </row>
    <row r="731" spans="3:21" s="97" customFormat="1" ht="11" hidden="1" customHeight="1" outlineLevel="1">
      <c r="C731" s="98">
        <f t="shared" si="134"/>
        <v>107490</v>
      </c>
      <c r="D731" s="99">
        <f t="shared" si="135"/>
        <v>27403.3</v>
      </c>
      <c r="E731" s="100">
        <f t="shared" si="136"/>
        <v>0.39</v>
      </c>
      <c r="F731" s="100">
        <f t="shared" si="137"/>
        <v>0.2549381337798865</v>
      </c>
      <c r="G731" s="101">
        <f t="shared" si="143"/>
        <v>0.16443244143208011</v>
      </c>
      <c r="H731" s="101"/>
      <c r="I731" s="99">
        <f t="shared" si="138"/>
        <v>27403.3</v>
      </c>
      <c r="J731" s="99"/>
      <c r="M731" s="102"/>
      <c r="N731" s="103"/>
      <c r="O731" s="102"/>
      <c r="P731" s="102"/>
      <c r="Q731" s="102">
        <f t="shared" si="139"/>
        <v>2149.8000000000002</v>
      </c>
      <c r="R731" s="104">
        <f t="shared" si="140"/>
        <v>77936.899999999994</v>
      </c>
      <c r="S731" s="104"/>
      <c r="T731" s="104">
        <f t="shared" si="141"/>
        <v>77900</v>
      </c>
      <c r="U731" s="97">
        <f t="shared" si="142"/>
        <v>107490</v>
      </c>
    </row>
    <row r="732" spans="3:21" s="97" customFormat="1" ht="11" hidden="1" customHeight="1" outlineLevel="1">
      <c r="C732" s="98">
        <f t="shared" si="134"/>
        <v>107590</v>
      </c>
      <c r="D732" s="99">
        <f t="shared" si="135"/>
        <v>27440.3</v>
      </c>
      <c r="E732" s="100">
        <f t="shared" si="136"/>
        <v>0.39</v>
      </c>
      <c r="F732" s="100">
        <f t="shared" si="137"/>
        <v>0.25504507853889768</v>
      </c>
      <c r="G732" s="101">
        <f t="shared" si="143"/>
        <v>0.16443244143208011</v>
      </c>
      <c r="H732" s="101"/>
      <c r="I732" s="99">
        <f t="shared" si="138"/>
        <v>27440.3</v>
      </c>
      <c r="J732" s="99"/>
      <c r="M732" s="102"/>
      <c r="N732" s="103"/>
      <c r="O732" s="102"/>
      <c r="P732" s="102"/>
      <c r="Q732" s="102">
        <f t="shared" si="139"/>
        <v>2151.8000000000002</v>
      </c>
      <c r="R732" s="104">
        <f t="shared" si="140"/>
        <v>77997.899999999994</v>
      </c>
      <c r="S732" s="104"/>
      <c r="T732" s="104">
        <f t="shared" si="141"/>
        <v>78000</v>
      </c>
      <c r="U732" s="97">
        <f t="shared" si="142"/>
        <v>107590</v>
      </c>
    </row>
    <row r="733" spans="3:21" s="97" customFormat="1" ht="11" hidden="1" customHeight="1" outlineLevel="1">
      <c r="C733" s="98">
        <f t="shared" si="134"/>
        <v>107690</v>
      </c>
      <c r="D733" s="99">
        <f t="shared" si="135"/>
        <v>27477.3</v>
      </c>
      <c r="E733" s="100">
        <f t="shared" si="136"/>
        <v>0.39</v>
      </c>
      <c r="F733" s="100">
        <f t="shared" si="137"/>
        <v>0.25515182468195746</v>
      </c>
      <c r="G733" s="101">
        <f t="shared" si="143"/>
        <v>0.16443244143208011</v>
      </c>
      <c r="H733" s="101"/>
      <c r="I733" s="99">
        <f t="shared" si="138"/>
        <v>27477.3</v>
      </c>
      <c r="J733" s="99"/>
      <c r="M733" s="102"/>
      <c r="N733" s="103"/>
      <c r="O733" s="102"/>
      <c r="P733" s="102"/>
      <c r="Q733" s="102">
        <f t="shared" si="139"/>
        <v>2153.8000000000002</v>
      </c>
      <c r="R733" s="104">
        <f t="shared" si="140"/>
        <v>78058.899999999994</v>
      </c>
      <c r="S733" s="104"/>
      <c r="T733" s="104">
        <f t="shared" si="141"/>
        <v>78100</v>
      </c>
      <c r="U733" s="97">
        <f t="shared" si="142"/>
        <v>107690</v>
      </c>
    </row>
    <row r="734" spans="3:21" s="97" customFormat="1" ht="11" hidden="1" customHeight="1" outlineLevel="1">
      <c r="C734" s="98">
        <f t="shared" si="134"/>
        <v>107790</v>
      </c>
      <c r="D734" s="99">
        <f t="shared" si="135"/>
        <v>27514.3</v>
      </c>
      <c r="E734" s="100">
        <f t="shared" si="136"/>
        <v>0.39</v>
      </c>
      <c r="F734" s="100">
        <f t="shared" si="137"/>
        <v>0.25525837276185176</v>
      </c>
      <c r="G734" s="101">
        <f t="shared" si="143"/>
        <v>0.16443244143208011</v>
      </c>
      <c r="H734" s="101"/>
      <c r="I734" s="99">
        <f t="shared" si="138"/>
        <v>27514.3</v>
      </c>
      <c r="J734" s="99"/>
      <c r="M734" s="102"/>
      <c r="N734" s="103"/>
      <c r="O734" s="102"/>
      <c r="P734" s="102"/>
      <c r="Q734" s="102">
        <f t="shared" si="139"/>
        <v>2155.8000000000002</v>
      </c>
      <c r="R734" s="104">
        <f t="shared" si="140"/>
        <v>78119.899999999994</v>
      </c>
      <c r="S734" s="104"/>
      <c r="T734" s="104">
        <f t="shared" si="141"/>
        <v>78100</v>
      </c>
      <c r="U734" s="97">
        <f t="shared" si="142"/>
        <v>107790</v>
      </c>
    </row>
    <row r="735" spans="3:21" s="97" customFormat="1" ht="11" hidden="1" customHeight="1" outlineLevel="1">
      <c r="C735" s="98">
        <f t="shared" si="134"/>
        <v>107890</v>
      </c>
      <c r="D735" s="99">
        <f t="shared" si="135"/>
        <v>27551.3</v>
      </c>
      <c r="E735" s="100">
        <f t="shared" si="136"/>
        <v>0.39</v>
      </c>
      <c r="F735" s="100">
        <f t="shared" si="137"/>
        <v>0.25536472332931687</v>
      </c>
      <c r="G735" s="101">
        <f t="shared" si="143"/>
        <v>0.16443244143208011</v>
      </c>
      <c r="H735" s="101"/>
      <c r="I735" s="99">
        <f t="shared" si="138"/>
        <v>27551.3</v>
      </c>
      <c r="J735" s="99"/>
      <c r="M735" s="102"/>
      <c r="N735" s="103"/>
      <c r="O735" s="102"/>
      <c r="P735" s="102"/>
      <c r="Q735" s="102">
        <f t="shared" si="139"/>
        <v>2157.8000000000002</v>
      </c>
      <c r="R735" s="104">
        <f t="shared" si="140"/>
        <v>78180.899999999994</v>
      </c>
      <c r="S735" s="104"/>
      <c r="T735" s="104">
        <f t="shared" si="141"/>
        <v>78200</v>
      </c>
      <c r="U735" s="97">
        <f t="shared" si="142"/>
        <v>107890</v>
      </c>
    </row>
    <row r="736" spans="3:21" s="97" customFormat="1" ht="11" hidden="1" customHeight="1" outlineLevel="1">
      <c r="C736" s="98">
        <f t="shared" si="134"/>
        <v>107990</v>
      </c>
      <c r="D736" s="99">
        <f t="shared" si="135"/>
        <v>27588.3</v>
      </c>
      <c r="E736" s="100">
        <f t="shared" si="136"/>
        <v>0.39</v>
      </c>
      <c r="F736" s="100">
        <f t="shared" si="137"/>
        <v>0.25547087693304937</v>
      </c>
      <c r="G736" s="101">
        <f t="shared" si="143"/>
        <v>0.16443244143208011</v>
      </c>
      <c r="H736" s="101"/>
      <c r="I736" s="99">
        <f t="shared" si="138"/>
        <v>27588.3</v>
      </c>
      <c r="J736" s="99"/>
      <c r="M736" s="102"/>
      <c r="N736" s="103"/>
      <c r="O736" s="102"/>
      <c r="P736" s="102"/>
      <c r="Q736" s="102">
        <f t="shared" si="139"/>
        <v>2159.8000000000002</v>
      </c>
      <c r="R736" s="104">
        <f t="shared" si="140"/>
        <v>78241.899999999994</v>
      </c>
      <c r="S736" s="104"/>
      <c r="T736" s="104">
        <f t="shared" si="141"/>
        <v>78200</v>
      </c>
      <c r="U736" s="97">
        <f t="shared" si="142"/>
        <v>107990</v>
      </c>
    </row>
    <row r="737" spans="3:21" s="97" customFormat="1" ht="11" hidden="1" customHeight="1" outlineLevel="1">
      <c r="C737" s="98">
        <f t="shared" si="134"/>
        <v>108090</v>
      </c>
      <c r="D737" s="99">
        <f t="shared" si="135"/>
        <v>27625.3</v>
      </c>
      <c r="E737" s="100">
        <f t="shared" si="136"/>
        <v>0.39</v>
      </c>
      <c r="F737" s="100">
        <f t="shared" si="137"/>
        <v>0.25557683411971505</v>
      </c>
      <c r="G737" s="101">
        <f t="shared" si="143"/>
        <v>0.16443244143208011</v>
      </c>
      <c r="H737" s="101"/>
      <c r="I737" s="99">
        <f t="shared" si="138"/>
        <v>27625.3</v>
      </c>
      <c r="J737" s="99"/>
      <c r="M737" s="102"/>
      <c r="N737" s="103"/>
      <c r="O737" s="102"/>
      <c r="P737" s="102"/>
      <c r="Q737" s="102">
        <f t="shared" si="139"/>
        <v>2161.8000000000002</v>
      </c>
      <c r="R737" s="104">
        <f t="shared" si="140"/>
        <v>78302.899999999994</v>
      </c>
      <c r="S737" s="104"/>
      <c r="T737" s="104">
        <f t="shared" si="141"/>
        <v>78300</v>
      </c>
      <c r="U737" s="97">
        <f t="shared" si="142"/>
        <v>108090</v>
      </c>
    </row>
    <row r="738" spans="3:21" s="97" customFormat="1" ht="11" hidden="1" customHeight="1" outlineLevel="1">
      <c r="C738" s="98">
        <f t="shared" si="134"/>
        <v>108190</v>
      </c>
      <c r="D738" s="99">
        <f t="shared" si="135"/>
        <v>27662.3</v>
      </c>
      <c r="E738" s="100">
        <f t="shared" si="136"/>
        <v>0.39</v>
      </c>
      <c r="F738" s="100">
        <f t="shared" si="137"/>
        <v>0.25568259543395877</v>
      </c>
      <c r="G738" s="101">
        <f t="shared" si="143"/>
        <v>0.16443244143208011</v>
      </c>
      <c r="H738" s="101"/>
      <c r="I738" s="99">
        <f t="shared" si="138"/>
        <v>27662.3</v>
      </c>
      <c r="J738" s="99"/>
      <c r="M738" s="102"/>
      <c r="N738" s="103"/>
      <c r="O738" s="102"/>
      <c r="P738" s="102"/>
      <c r="Q738" s="102">
        <f t="shared" si="139"/>
        <v>2163.8000000000002</v>
      </c>
      <c r="R738" s="104">
        <f t="shared" si="140"/>
        <v>78363.899999999994</v>
      </c>
      <c r="S738" s="104"/>
      <c r="T738" s="104">
        <f t="shared" si="141"/>
        <v>78400</v>
      </c>
      <c r="U738" s="97">
        <f t="shared" si="142"/>
        <v>108190</v>
      </c>
    </row>
    <row r="739" spans="3:21" s="97" customFormat="1" ht="11" hidden="1" customHeight="1" outlineLevel="1">
      <c r="C739" s="98">
        <f t="shared" si="134"/>
        <v>108290</v>
      </c>
      <c r="D739" s="99">
        <f t="shared" si="135"/>
        <v>27699.3</v>
      </c>
      <c r="E739" s="100">
        <f t="shared" si="136"/>
        <v>0.39</v>
      </c>
      <c r="F739" s="100">
        <f t="shared" si="137"/>
        <v>0.25578816141841354</v>
      </c>
      <c r="G739" s="101">
        <f t="shared" si="143"/>
        <v>0.16443244143208011</v>
      </c>
      <c r="H739" s="101"/>
      <c r="I739" s="99">
        <f t="shared" si="138"/>
        <v>27699.3</v>
      </c>
      <c r="J739" s="99"/>
      <c r="M739" s="102"/>
      <c r="N739" s="103"/>
      <c r="O739" s="102"/>
      <c r="P739" s="102"/>
      <c r="Q739" s="102">
        <f t="shared" si="139"/>
        <v>2165.8000000000002</v>
      </c>
      <c r="R739" s="104">
        <f t="shared" si="140"/>
        <v>78424.899999999994</v>
      </c>
      <c r="S739" s="104"/>
      <c r="T739" s="104">
        <f t="shared" si="141"/>
        <v>78400</v>
      </c>
      <c r="U739" s="97">
        <f t="shared" si="142"/>
        <v>108290</v>
      </c>
    </row>
    <row r="740" spans="3:21" s="97" customFormat="1" ht="11" hidden="1" customHeight="1" outlineLevel="1">
      <c r="C740" s="98">
        <f t="shared" si="134"/>
        <v>108390</v>
      </c>
      <c r="D740" s="99">
        <f t="shared" si="135"/>
        <v>27736.3</v>
      </c>
      <c r="E740" s="100">
        <f t="shared" si="136"/>
        <v>0.39</v>
      </c>
      <c r="F740" s="100">
        <f t="shared" si="137"/>
        <v>0.25589353261370973</v>
      </c>
      <c r="G740" s="101">
        <f t="shared" si="143"/>
        <v>0.16443244143208011</v>
      </c>
      <c r="H740" s="101"/>
      <c r="I740" s="99">
        <f t="shared" si="138"/>
        <v>27736.3</v>
      </c>
      <c r="J740" s="99"/>
      <c r="M740" s="102"/>
      <c r="N740" s="103"/>
      <c r="O740" s="102"/>
      <c r="P740" s="102"/>
      <c r="Q740" s="102">
        <f t="shared" si="139"/>
        <v>2167.8000000000002</v>
      </c>
      <c r="R740" s="104">
        <f t="shared" si="140"/>
        <v>78485.899999999994</v>
      </c>
      <c r="S740" s="104"/>
      <c r="T740" s="104">
        <f t="shared" si="141"/>
        <v>78500</v>
      </c>
      <c r="U740" s="97">
        <f t="shared" si="142"/>
        <v>108390</v>
      </c>
    </row>
    <row r="741" spans="3:21" s="97" customFormat="1" ht="11" hidden="1" customHeight="1" outlineLevel="1">
      <c r="C741" s="98">
        <f t="shared" si="134"/>
        <v>108490</v>
      </c>
      <c r="D741" s="99">
        <f t="shared" si="135"/>
        <v>27773.3</v>
      </c>
      <c r="E741" s="100">
        <f t="shared" si="136"/>
        <v>0.39</v>
      </c>
      <c r="F741" s="100">
        <f t="shared" si="137"/>
        <v>0.25599870955848464</v>
      </c>
      <c r="G741" s="101">
        <f t="shared" si="143"/>
        <v>0.16443244143208011</v>
      </c>
      <c r="H741" s="101"/>
      <c r="I741" s="99">
        <f t="shared" si="138"/>
        <v>27773.3</v>
      </c>
      <c r="J741" s="99"/>
      <c r="M741" s="102"/>
      <c r="N741" s="103"/>
      <c r="O741" s="102"/>
      <c r="P741" s="102"/>
      <c r="Q741" s="102">
        <f t="shared" si="139"/>
        <v>2169.8000000000002</v>
      </c>
      <c r="R741" s="104">
        <f t="shared" si="140"/>
        <v>78546.899999999994</v>
      </c>
      <c r="S741" s="104"/>
      <c r="T741" s="104">
        <f t="shared" si="141"/>
        <v>78500</v>
      </c>
      <c r="U741" s="97">
        <f t="shared" si="142"/>
        <v>108490</v>
      </c>
    </row>
    <row r="742" spans="3:21" s="97" customFormat="1" ht="11" hidden="1" customHeight="1" outlineLevel="1">
      <c r="C742" s="98">
        <f t="shared" si="134"/>
        <v>108590</v>
      </c>
      <c r="D742" s="99">
        <f t="shared" si="135"/>
        <v>27810.3</v>
      </c>
      <c r="E742" s="100">
        <f t="shared" si="136"/>
        <v>0.39</v>
      </c>
      <c r="F742" s="100">
        <f t="shared" si="137"/>
        <v>0.25610369278939127</v>
      </c>
      <c r="G742" s="101">
        <f t="shared" si="143"/>
        <v>0.16443244143208011</v>
      </c>
      <c r="H742" s="101"/>
      <c r="I742" s="99">
        <f t="shared" si="138"/>
        <v>27810.3</v>
      </c>
      <c r="J742" s="99"/>
      <c r="M742" s="102"/>
      <c r="N742" s="103"/>
      <c r="O742" s="102"/>
      <c r="P742" s="102"/>
      <c r="Q742" s="102">
        <f t="shared" si="139"/>
        <v>2171.8000000000002</v>
      </c>
      <c r="R742" s="104">
        <f t="shared" si="140"/>
        <v>78607.899999999994</v>
      </c>
      <c r="S742" s="104"/>
      <c r="T742" s="104">
        <f t="shared" si="141"/>
        <v>78600</v>
      </c>
      <c r="U742" s="97">
        <f t="shared" si="142"/>
        <v>108590</v>
      </c>
    </row>
    <row r="743" spans="3:21" s="97" customFormat="1" ht="11" hidden="1" customHeight="1" outlineLevel="1">
      <c r="C743" s="98">
        <f t="shared" si="134"/>
        <v>108690</v>
      </c>
      <c r="D743" s="99">
        <f t="shared" si="135"/>
        <v>27847.3</v>
      </c>
      <c r="E743" s="100">
        <f t="shared" si="136"/>
        <v>0.39</v>
      </c>
      <c r="F743" s="100">
        <f t="shared" si="137"/>
        <v>0.25620848284110775</v>
      </c>
      <c r="G743" s="101">
        <f t="shared" si="143"/>
        <v>0.16443244143208011</v>
      </c>
      <c r="H743" s="101"/>
      <c r="I743" s="99">
        <f t="shared" si="138"/>
        <v>27847.3</v>
      </c>
      <c r="J743" s="99"/>
      <c r="M743" s="102"/>
      <c r="N743" s="103"/>
      <c r="O743" s="102"/>
      <c r="P743" s="102"/>
      <c r="Q743" s="102">
        <f t="shared" si="139"/>
        <v>2173.8000000000002</v>
      </c>
      <c r="R743" s="104">
        <f t="shared" si="140"/>
        <v>78668.899999999994</v>
      </c>
      <c r="S743" s="104"/>
      <c r="T743" s="104">
        <f t="shared" si="141"/>
        <v>78700</v>
      </c>
      <c r="U743" s="97">
        <f t="shared" si="142"/>
        <v>108690</v>
      </c>
    </row>
    <row r="744" spans="3:21" s="97" customFormat="1" ht="11" hidden="1" customHeight="1" outlineLevel="1">
      <c r="C744" s="98">
        <f t="shared" si="134"/>
        <v>108790</v>
      </c>
      <c r="D744" s="99">
        <f t="shared" si="135"/>
        <v>27884.3</v>
      </c>
      <c r="E744" s="100">
        <f t="shared" si="136"/>
        <v>0.39</v>
      </c>
      <c r="F744" s="100">
        <f t="shared" si="137"/>
        <v>0.25631308024634619</v>
      </c>
      <c r="G744" s="101">
        <f t="shared" si="143"/>
        <v>0.16443244143208011</v>
      </c>
      <c r="H744" s="101"/>
      <c r="I744" s="99">
        <f t="shared" si="138"/>
        <v>27884.3</v>
      </c>
      <c r="J744" s="99"/>
      <c r="M744" s="102"/>
      <c r="N744" s="103"/>
      <c r="O744" s="102"/>
      <c r="P744" s="102"/>
      <c r="Q744" s="102">
        <f t="shared" si="139"/>
        <v>2175.8000000000002</v>
      </c>
      <c r="R744" s="104">
        <f t="shared" si="140"/>
        <v>78729.899999999994</v>
      </c>
      <c r="S744" s="104"/>
      <c r="T744" s="104">
        <f t="shared" si="141"/>
        <v>78700</v>
      </c>
      <c r="U744" s="97">
        <f t="shared" si="142"/>
        <v>108790</v>
      </c>
    </row>
    <row r="745" spans="3:21" s="97" customFormat="1" ht="11" hidden="1" customHeight="1" outlineLevel="1">
      <c r="C745" s="98">
        <f t="shared" si="134"/>
        <v>108890</v>
      </c>
      <c r="D745" s="99">
        <f t="shared" si="135"/>
        <v>27921.3</v>
      </c>
      <c r="E745" s="100">
        <f t="shared" si="136"/>
        <v>0.39</v>
      </c>
      <c r="F745" s="100">
        <f t="shared" si="137"/>
        <v>0.25641748553586186</v>
      </c>
      <c r="G745" s="101">
        <f t="shared" si="143"/>
        <v>0.16443244143208011</v>
      </c>
      <c r="H745" s="101"/>
      <c r="I745" s="99">
        <f t="shared" si="138"/>
        <v>27921.3</v>
      </c>
      <c r="J745" s="99"/>
      <c r="M745" s="102"/>
      <c r="N745" s="103"/>
      <c r="O745" s="102"/>
      <c r="P745" s="102"/>
      <c r="Q745" s="102">
        <f t="shared" si="139"/>
        <v>2177.8000000000002</v>
      </c>
      <c r="R745" s="104">
        <f t="shared" si="140"/>
        <v>78790.899999999994</v>
      </c>
      <c r="S745" s="104"/>
      <c r="T745" s="104">
        <f t="shared" si="141"/>
        <v>78800</v>
      </c>
      <c r="U745" s="97">
        <f t="shared" si="142"/>
        <v>108890</v>
      </c>
    </row>
    <row r="746" spans="3:21" s="97" customFormat="1" ht="11" hidden="1" customHeight="1" outlineLevel="1">
      <c r="C746" s="98">
        <f t="shared" si="134"/>
        <v>108990</v>
      </c>
      <c r="D746" s="99">
        <f t="shared" si="135"/>
        <v>27958.3</v>
      </c>
      <c r="E746" s="100">
        <f t="shared" si="136"/>
        <v>0.39</v>
      </c>
      <c r="F746" s="100">
        <f t="shared" si="137"/>
        <v>0.25652169923846224</v>
      </c>
      <c r="G746" s="101">
        <f t="shared" si="143"/>
        <v>0.16443244143208011</v>
      </c>
      <c r="H746" s="101"/>
      <c r="I746" s="99">
        <f t="shared" si="138"/>
        <v>27958.3</v>
      </c>
      <c r="J746" s="99"/>
      <c r="M746" s="102"/>
      <c r="N746" s="103"/>
      <c r="O746" s="102"/>
      <c r="P746" s="102"/>
      <c r="Q746" s="102">
        <f t="shared" si="139"/>
        <v>2179.8000000000002</v>
      </c>
      <c r="R746" s="104">
        <f t="shared" si="140"/>
        <v>78851.899999999994</v>
      </c>
      <c r="S746" s="104"/>
      <c r="T746" s="104">
        <f t="shared" si="141"/>
        <v>78900</v>
      </c>
      <c r="U746" s="97">
        <f t="shared" si="142"/>
        <v>108990</v>
      </c>
    </row>
    <row r="747" spans="3:21" s="97" customFormat="1" ht="11" hidden="1" customHeight="1" outlineLevel="1">
      <c r="C747" s="98">
        <f t="shared" si="134"/>
        <v>109090</v>
      </c>
      <c r="D747" s="99">
        <f t="shared" si="135"/>
        <v>27995.3</v>
      </c>
      <c r="E747" s="100">
        <f t="shared" si="136"/>
        <v>0.39</v>
      </c>
      <c r="F747" s="100">
        <f t="shared" si="137"/>
        <v>0.25662572188101568</v>
      </c>
      <c r="G747" s="101">
        <f t="shared" si="143"/>
        <v>0.16443244143208011</v>
      </c>
      <c r="H747" s="101"/>
      <c r="I747" s="99">
        <f t="shared" si="138"/>
        <v>27995.3</v>
      </c>
      <c r="J747" s="99"/>
      <c r="M747" s="102"/>
      <c r="N747" s="103"/>
      <c r="O747" s="102"/>
      <c r="P747" s="102"/>
      <c r="Q747" s="102">
        <f t="shared" si="139"/>
        <v>2181.8000000000002</v>
      </c>
      <c r="R747" s="104">
        <f t="shared" si="140"/>
        <v>78912.899999999994</v>
      </c>
      <c r="S747" s="104"/>
      <c r="T747" s="104">
        <f t="shared" si="141"/>
        <v>78900</v>
      </c>
      <c r="U747" s="97">
        <f t="shared" si="142"/>
        <v>109090</v>
      </c>
    </row>
    <row r="748" spans="3:21" s="97" customFormat="1" ht="11" hidden="1" customHeight="1" outlineLevel="1">
      <c r="C748" s="98">
        <f t="shared" si="134"/>
        <v>109190</v>
      </c>
      <c r="D748" s="99">
        <f t="shared" si="135"/>
        <v>28032.3</v>
      </c>
      <c r="E748" s="100">
        <f t="shared" si="136"/>
        <v>0.39</v>
      </c>
      <c r="F748" s="100">
        <f t="shared" si="137"/>
        <v>0.25672955398846048</v>
      </c>
      <c r="G748" s="101">
        <f t="shared" si="143"/>
        <v>0.16443244143208011</v>
      </c>
      <c r="H748" s="101"/>
      <c r="I748" s="99">
        <f t="shared" si="138"/>
        <v>28032.3</v>
      </c>
      <c r="J748" s="99"/>
      <c r="M748" s="102"/>
      <c r="N748" s="103"/>
      <c r="O748" s="102"/>
      <c r="P748" s="102"/>
      <c r="Q748" s="102">
        <f t="shared" si="139"/>
        <v>2183.8000000000002</v>
      </c>
      <c r="R748" s="104">
        <f t="shared" si="140"/>
        <v>78973.899999999994</v>
      </c>
      <c r="S748" s="104"/>
      <c r="T748" s="104">
        <f t="shared" si="141"/>
        <v>79000</v>
      </c>
      <c r="U748" s="97">
        <f t="shared" si="142"/>
        <v>109190</v>
      </c>
    </row>
    <row r="749" spans="3:21" s="97" customFormat="1" ht="11" hidden="1" customHeight="1" outlineLevel="1">
      <c r="C749" s="98">
        <f t="shared" si="134"/>
        <v>109290</v>
      </c>
      <c r="D749" s="99">
        <f t="shared" si="135"/>
        <v>28069.3</v>
      </c>
      <c r="E749" s="100">
        <f t="shared" si="136"/>
        <v>0.39</v>
      </c>
      <c r="F749" s="100">
        <f t="shared" si="137"/>
        <v>0.25683319608381372</v>
      </c>
      <c r="G749" s="101">
        <f t="shared" si="143"/>
        <v>0.16443244143208011</v>
      </c>
      <c r="H749" s="101"/>
      <c r="I749" s="99">
        <f t="shared" si="138"/>
        <v>28069.3</v>
      </c>
      <c r="J749" s="99"/>
      <c r="M749" s="102"/>
      <c r="N749" s="103"/>
      <c r="O749" s="102"/>
      <c r="P749" s="102"/>
      <c r="Q749" s="102">
        <f t="shared" si="139"/>
        <v>2185.8000000000002</v>
      </c>
      <c r="R749" s="104">
        <f t="shared" si="140"/>
        <v>79034.899999999994</v>
      </c>
      <c r="S749" s="104"/>
      <c r="T749" s="104">
        <f t="shared" si="141"/>
        <v>79000</v>
      </c>
      <c r="U749" s="97">
        <f t="shared" si="142"/>
        <v>109290</v>
      </c>
    </row>
    <row r="750" spans="3:21" s="97" customFormat="1" ht="11" hidden="1" customHeight="1" outlineLevel="1">
      <c r="C750" s="98">
        <f t="shared" si="134"/>
        <v>109390</v>
      </c>
      <c r="D750" s="99">
        <f t="shared" si="135"/>
        <v>28106.3</v>
      </c>
      <c r="E750" s="100">
        <f t="shared" si="136"/>
        <v>0.39</v>
      </c>
      <c r="F750" s="100">
        <f t="shared" si="137"/>
        <v>0.25693664868817989</v>
      </c>
      <c r="G750" s="101">
        <f t="shared" si="143"/>
        <v>0.16443244143208011</v>
      </c>
      <c r="H750" s="101"/>
      <c r="I750" s="99">
        <f t="shared" si="138"/>
        <v>28106.3</v>
      </c>
      <c r="J750" s="99"/>
      <c r="M750" s="102"/>
      <c r="N750" s="103"/>
      <c r="O750" s="102"/>
      <c r="P750" s="102"/>
      <c r="Q750" s="102">
        <f t="shared" si="139"/>
        <v>2187.8000000000002</v>
      </c>
      <c r="R750" s="104">
        <f t="shared" si="140"/>
        <v>79095.899999999994</v>
      </c>
      <c r="S750" s="104"/>
      <c r="T750" s="104">
        <f t="shared" si="141"/>
        <v>79100</v>
      </c>
      <c r="U750" s="97">
        <f t="shared" si="142"/>
        <v>109390</v>
      </c>
    </row>
    <row r="751" spans="3:21" s="97" customFormat="1" ht="11" hidden="1" customHeight="1" outlineLevel="1">
      <c r="C751" s="98">
        <f t="shared" si="134"/>
        <v>109490</v>
      </c>
      <c r="D751" s="99">
        <f t="shared" si="135"/>
        <v>28143.3</v>
      </c>
      <c r="E751" s="100">
        <f t="shared" si="136"/>
        <v>0.39</v>
      </c>
      <c r="F751" s="100">
        <f t="shared" si="137"/>
        <v>0.2570399123207599</v>
      </c>
      <c r="G751" s="101">
        <f t="shared" si="143"/>
        <v>0.16443244143208011</v>
      </c>
      <c r="H751" s="101"/>
      <c r="I751" s="99">
        <f t="shared" si="138"/>
        <v>28143.3</v>
      </c>
      <c r="J751" s="99"/>
      <c r="M751" s="102"/>
      <c r="N751" s="103"/>
      <c r="O751" s="102"/>
      <c r="P751" s="102"/>
      <c r="Q751" s="102">
        <f t="shared" si="139"/>
        <v>2189.8000000000002</v>
      </c>
      <c r="R751" s="104">
        <f t="shared" si="140"/>
        <v>79156.899999999994</v>
      </c>
      <c r="S751" s="104"/>
      <c r="T751" s="104">
        <f t="shared" si="141"/>
        <v>79200</v>
      </c>
      <c r="U751" s="97">
        <f t="shared" si="142"/>
        <v>109490</v>
      </c>
    </row>
    <row r="752" spans="3:21" s="97" customFormat="1" ht="11" hidden="1" customHeight="1" outlineLevel="1">
      <c r="C752" s="98">
        <f t="shared" ref="C752:C815" si="144">C751+100</f>
        <v>109590</v>
      </c>
      <c r="D752" s="99">
        <f t="shared" ref="D752:D815" si="145">I752</f>
        <v>28180.3</v>
      </c>
      <c r="E752" s="100">
        <f t="shared" ref="E752:E815" si="146">(D752-D751+Q752-Q751)/(C752-C751)</f>
        <v>0.39</v>
      </c>
      <c r="F752" s="100">
        <f t="shared" ref="F752:F815" si="147">D752/C752</f>
        <v>0.25714298749885939</v>
      </c>
      <c r="G752" s="101">
        <f t="shared" si="143"/>
        <v>0.16443244143208011</v>
      </c>
      <c r="H752" s="101"/>
      <c r="I752" s="99">
        <f t="shared" ref="I752:I815" si="148">IF(C752&lt;$J$29,0,IF(C752&lt;$J$30,(C752-$J$29)*$K$30,IF(C752&lt;$J$31,(((C752-$J$30)*$K$31)+$L$31),IF(C752&lt;$J$32,((C752-$J$31)*$K$32)+$L$32,(((C752-$J$32)*$K$33)+$L$33)))))</f>
        <v>28180.3</v>
      </c>
      <c r="J752" s="99"/>
      <c r="M752" s="102"/>
      <c r="N752" s="103"/>
      <c r="O752" s="102"/>
      <c r="P752" s="102"/>
      <c r="Q752" s="102">
        <f t="shared" ref="Q752:Q815" si="149">(IF(C752&gt;26668,(C752*2%),(MAX(0,(    (C752-21335)*10%   )))))-  (  MIN(IF(C752&lt;66667,(445-((C752-37000)*1.5%)),0),445)  )</f>
        <v>2191.8000000000002</v>
      </c>
      <c r="R752" s="104">
        <f t="shared" ref="R752:R815" si="150">C752-D752-Q752</f>
        <v>79217.899999999994</v>
      </c>
      <c r="S752" s="104"/>
      <c r="T752" s="104">
        <f t="shared" ref="T752:T815" si="151">ROUND(R752/100,0)*100</f>
        <v>79200</v>
      </c>
      <c r="U752" s="97">
        <f t="shared" ref="U752:U815" si="152">C752</f>
        <v>109590</v>
      </c>
    </row>
    <row r="753" spans="3:21" s="97" customFormat="1" ht="11" hidden="1" customHeight="1" outlineLevel="1">
      <c r="C753" s="98">
        <f t="shared" si="144"/>
        <v>109690</v>
      </c>
      <c r="D753" s="99">
        <f t="shared" si="145"/>
        <v>28217.3</v>
      </c>
      <c r="E753" s="100">
        <f t="shared" si="146"/>
        <v>0.39</v>
      </c>
      <c r="F753" s="100">
        <f t="shared" si="147"/>
        <v>0.25724587473789773</v>
      </c>
      <c r="G753" s="101">
        <f t="shared" si="143"/>
        <v>0.16443244143208011</v>
      </c>
      <c r="H753" s="101"/>
      <c r="I753" s="99">
        <f t="shared" si="148"/>
        <v>28217.3</v>
      </c>
      <c r="J753" s="99"/>
      <c r="M753" s="102"/>
      <c r="N753" s="103"/>
      <c r="O753" s="102"/>
      <c r="P753" s="102"/>
      <c r="Q753" s="102">
        <f t="shared" si="149"/>
        <v>2193.8000000000002</v>
      </c>
      <c r="R753" s="104">
        <f t="shared" si="150"/>
        <v>79278.899999999994</v>
      </c>
      <c r="S753" s="104"/>
      <c r="T753" s="104">
        <f t="shared" si="151"/>
        <v>79300</v>
      </c>
      <c r="U753" s="97">
        <f t="shared" si="152"/>
        <v>109690</v>
      </c>
    </row>
    <row r="754" spans="3:21" s="97" customFormat="1" ht="11" hidden="1" customHeight="1" outlineLevel="1">
      <c r="C754" s="98">
        <f t="shared" si="144"/>
        <v>109790</v>
      </c>
      <c r="D754" s="99">
        <f t="shared" si="145"/>
        <v>28254.3</v>
      </c>
      <c r="E754" s="100">
        <f t="shared" si="146"/>
        <v>0.39</v>
      </c>
      <c r="F754" s="100">
        <f t="shared" si="147"/>
        <v>0.25734857455141635</v>
      </c>
      <c r="G754" s="101">
        <f t="shared" si="143"/>
        <v>0.16443244143208011</v>
      </c>
      <c r="H754" s="101"/>
      <c r="I754" s="99">
        <f t="shared" si="148"/>
        <v>28254.3</v>
      </c>
      <c r="J754" s="99"/>
      <c r="M754" s="102"/>
      <c r="N754" s="103"/>
      <c r="O754" s="102"/>
      <c r="P754" s="102"/>
      <c r="Q754" s="102">
        <f t="shared" si="149"/>
        <v>2195.8000000000002</v>
      </c>
      <c r="R754" s="104">
        <f t="shared" si="150"/>
        <v>79339.899999999994</v>
      </c>
      <c r="S754" s="104"/>
      <c r="T754" s="104">
        <f t="shared" si="151"/>
        <v>79300</v>
      </c>
      <c r="U754" s="97">
        <f t="shared" si="152"/>
        <v>109790</v>
      </c>
    </row>
    <row r="755" spans="3:21" s="97" customFormat="1" ht="11" hidden="1" customHeight="1" outlineLevel="1">
      <c r="C755" s="98">
        <f t="shared" si="144"/>
        <v>109890</v>
      </c>
      <c r="D755" s="99">
        <f t="shared" si="145"/>
        <v>28291.3</v>
      </c>
      <c r="E755" s="100">
        <f t="shared" si="146"/>
        <v>0.39</v>
      </c>
      <c r="F755" s="100">
        <f t="shared" si="147"/>
        <v>0.25745108745108747</v>
      </c>
      <c r="G755" s="101">
        <f t="shared" si="143"/>
        <v>0.16443244143208011</v>
      </c>
      <c r="H755" s="101"/>
      <c r="I755" s="99">
        <f t="shared" si="148"/>
        <v>28291.3</v>
      </c>
      <c r="J755" s="99"/>
      <c r="M755" s="102"/>
      <c r="N755" s="103"/>
      <c r="O755" s="102"/>
      <c r="P755" s="102"/>
      <c r="Q755" s="102">
        <f t="shared" si="149"/>
        <v>2197.8000000000002</v>
      </c>
      <c r="R755" s="104">
        <f t="shared" si="150"/>
        <v>79400.899999999994</v>
      </c>
      <c r="S755" s="104"/>
      <c r="T755" s="104">
        <f t="shared" si="151"/>
        <v>79400</v>
      </c>
      <c r="U755" s="97">
        <f t="shared" si="152"/>
        <v>109890</v>
      </c>
    </row>
    <row r="756" spans="3:21" s="97" customFormat="1" ht="11" hidden="1" customHeight="1" outlineLevel="1">
      <c r="C756" s="98">
        <f t="shared" si="144"/>
        <v>109990</v>
      </c>
      <c r="D756" s="99">
        <f t="shared" si="145"/>
        <v>28328.3</v>
      </c>
      <c r="E756" s="100">
        <f t="shared" si="146"/>
        <v>0.39</v>
      </c>
      <c r="F756" s="100">
        <f t="shared" si="147"/>
        <v>0.25755341394672243</v>
      </c>
      <c r="G756" s="101">
        <f t="shared" si="143"/>
        <v>0.16443244143208011</v>
      </c>
      <c r="H756" s="101"/>
      <c r="I756" s="99">
        <f t="shared" si="148"/>
        <v>28328.3</v>
      </c>
      <c r="J756" s="99"/>
      <c r="M756" s="102"/>
      <c r="N756" s="103"/>
      <c r="O756" s="102"/>
      <c r="P756" s="102"/>
      <c r="Q756" s="102">
        <f t="shared" si="149"/>
        <v>2199.8000000000002</v>
      </c>
      <c r="R756" s="104">
        <f t="shared" si="150"/>
        <v>79461.899999999994</v>
      </c>
      <c r="S756" s="104"/>
      <c r="T756" s="104">
        <f t="shared" si="151"/>
        <v>79500</v>
      </c>
      <c r="U756" s="97">
        <f t="shared" si="152"/>
        <v>109990</v>
      </c>
    </row>
    <row r="757" spans="3:21" s="97" customFormat="1" ht="11" hidden="1" customHeight="1" outlineLevel="1">
      <c r="C757" s="98">
        <f t="shared" si="144"/>
        <v>110090</v>
      </c>
      <c r="D757" s="99">
        <f t="shared" si="145"/>
        <v>28365.3</v>
      </c>
      <c r="E757" s="100">
        <f t="shared" si="146"/>
        <v>0.39</v>
      </c>
      <c r="F757" s="100">
        <f t="shared" si="147"/>
        <v>0.25765555454628031</v>
      </c>
      <c r="G757" s="101">
        <f t="shared" si="143"/>
        <v>0.16443244143208011</v>
      </c>
      <c r="H757" s="101"/>
      <c r="I757" s="99">
        <f t="shared" si="148"/>
        <v>28365.3</v>
      </c>
      <c r="J757" s="99"/>
      <c r="M757" s="102"/>
      <c r="N757" s="103"/>
      <c r="O757" s="102"/>
      <c r="P757" s="102"/>
      <c r="Q757" s="102">
        <f t="shared" si="149"/>
        <v>2201.8000000000002</v>
      </c>
      <c r="R757" s="104">
        <f t="shared" si="150"/>
        <v>79522.899999999994</v>
      </c>
      <c r="S757" s="104"/>
      <c r="T757" s="104">
        <f t="shared" si="151"/>
        <v>79500</v>
      </c>
      <c r="U757" s="97">
        <f t="shared" si="152"/>
        <v>110090</v>
      </c>
    </row>
    <row r="758" spans="3:21" s="97" customFormat="1" ht="11" hidden="1" customHeight="1" outlineLevel="1">
      <c r="C758" s="98">
        <f t="shared" si="144"/>
        <v>110190</v>
      </c>
      <c r="D758" s="99">
        <f t="shared" si="145"/>
        <v>28402.3</v>
      </c>
      <c r="E758" s="100">
        <f t="shared" si="146"/>
        <v>0.39</v>
      </c>
      <c r="F758" s="100">
        <f t="shared" si="147"/>
        <v>0.25775750975587619</v>
      </c>
      <c r="G758" s="101">
        <f t="shared" si="143"/>
        <v>0.16443244143208011</v>
      </c>
      <c r="H758" s="101"/>
      <c r="I758" s="99">
        <f t="shared" si="148"/>
        <v>28402.3</v>
      </c>
      <c r="J758" s="99"/>
      <c r="M758" s="102"/>
      <c r="N758" s="103"/>
      <c r="O758" s="102"/>
      <c r="P758" s="102"/>
      <c r="Q758" s="102">
        <f t="shared" si="149"/>
        <v>2203.8000000000002</v>
      </c>
      <c r="R758" s="104">
        <f t="shared" si="150"/>
        <v>79583.899999999994</v>
      </c>
      <c r="S758" s="104"/>
      <c r="T758" s="104">
        <f t="shared" si="151"/>
        <v>79600</v>
      </c>
      <c r="U758" s="97">
        <f t="shared" si="152"/>
        <v>110190</v>
      </c>
    </row>
    <row r="759" spans="3:21" s="97" customFormat="1" ht="11" hidden="1" customHeight="1" outlineLevel="1">
      <c r="C759" s="98">
        <f t="shared" si="144"/>
        <v>110290</v>
      </c>
      <c r="D759" s="99">
        <f t="shared" si="145"/>
        <v>28439.3</v>
      </c>
      <c r="E759" s="100">
        <f t="shared" si="146"/>
        <v>0.39</v>
      </c>
      <c r="F759" s="100">
        <f t="shared" si="147"/>
        <v>0.25785928007978964</v>
      </c>
      <c r="G759" s="101">
        <f t="shared" si="143"/>
        <v>0.16443244143208011</v>
      </c>
      <c r="H759" s="101"/>
      <c r="I759" s="99">
        <f t="shared" si="148"/>
        <v>28439.3</v>
      </c>
      <c r="J759" s="99"/>
      <c r="M759" s="102"/>
      <c r="N759" s="103"/>
      <c r="O759" s="102"/>
      <c r="P759" s="102"/>
      <c r="Q759" s="102">
        <f t="shared" si="149"/>
        <v>2205.8000000000002</v>
      </c>
      <c r="R759" s="104">
        <f t="shared" si="150"/>
        <v>79644.899999999994</v>
      </c>
      <c r="S759" s="104"/>
      <c r="T759" s="104">
        <f t="shared" si="151"/>
        <v>79600</v>
      </c>
      <c r="U759" s="97">
        <f t="shared" si="152"/>
        <v>110290</v>
      </c>
    </row>
    <row r="760" spans="3:21" s="97" customFormat="1" ht="11" hidden="1" customHeight="1" outlineLevel="1">
      <c r="C760" s="98">
        <f t="shared" si="144"/>
        <v>110390</v>
      </c>
      <c r="D760" s="99">
        <f t="shared" si="145"/>
        <v>28476.3</v>
      </c>
      <c r="E760" s="100">
        <f t="shared" si="146"/>
        <v>0.39</v>
      </c>
      <c r="F760" s="100">
        <f t="shared" si="147"/>
        <v>0.25796086602047286</v>
      </c>
      <c r="G760" s="101">
        <f t="shared" si="143"/>
        <v>0.16443244143208011</v>
      </c>
      <c r="H760" s="101"/>
      <c r="I760" s="99">
        <f t="shared" si="148"/>
        <v>28476.3</v>
      </c>
      <c r="J760" s="99"/>
      <c r="M760" s="102"/>
      <c r="N760" s="103"/>
      <c r="O760" s="102"/>
      <c r="P760" s="102"/>
      <c r="Q760" s="102">
        <f t="shared" si="149"/>
        <v>2207.8000000000002</v>
      </c>
      <c r="R760" s="104">
        <f t="shared" si="150"/>
        <v>79705.899999999994</v>
      </c>
      <c r="S760" s="104"/>
      <c r="T760" s="104">
        <f t="shared" si="151"/>
        <v>79700</v>
      </c>
      <c r="U760" s="97">
        <f t="shared" si="152"/>
        <v>110390</v>
      </c>
    </row>
    <row r="761" spans="3:21" s="97" customFormat="1" ht="11" hidden="1" customHeight="1" outlineLevel="1">
      <c r="C761" s="98">
        <f t="shared" si="144"/>
        <v>110490</v>
      </c>
      <c r="D761" s="99">
        <f t="shared" si="145"/>
        <v>28513.3</v>
      </c>
      <c r="E761" s="100">
        <f t="shared" si="146"/>
        <v>0.39</v>
      </c>
      <c r="F761" s="100">
        <f t="shared" si="147"/>
        <v>0.25806226807855914</v>
      </c>
      <c r="G761" s="101">
        <f t="shared" si="143"/>
        <v>0.16443244143208011</v>
      </c>
      <c r="H761" s="101"/>
      <c r="I761" s="99">
        <f t="shared" si="148"/>
        <v>28513.3</v>
      </c>
      <c r="J761" s="99"/>
      <c r="M761" s="102"/>
      <c r="N761" s="103"/>
      <c r="O761" s="102"/>
      <c r="P761" s="102"/>
      <c r="Q761" s="102">
        <f t="shared" si="149"/>
        <v>2209.8000000000002</v>
      </c>
      <c r="R761" s="104">
        <f t="shared" si="150"/>
        <v>79766.899999999994</v>
      </c>
      <c r="S761" s="104"/>
      <c r="T761" s="104">
        <f t="shared" si="151"/>
        <v>79800</v>
      </c>
      <c r="U761" s="97">
        <f t="shared" si="152"/>
        <v>110490</v>
      </c>
    </row>
    <row r="762" spans="3:21" s="97" customFormat="1" ht="11" hidden="1" customHeight="1" outlineLevel="1">
      <c r="C762" s="98">
        <f t="shared" si="144"/>
        <v>110590</v>
      </c>
      <c r="D762" s="99">
        <f t="shared" si="145"/>
        <v>28550.3</v>
      </c>
      <c r="E762" s="100">
        <f t="shared" si="146"/>
        <v>0.39</v>
      </c>
      <c r="F762" s="100">
        <f t="shared" si="147"/>
        <v>0.25816348675287099</v>
      </c>
      <c r="G762" s="101">
        <f t="shared" si="143"/>
        <v>0.16443244143208011</v>
      </c>
      <c r="H762" s="101"/>
      <c r="I762" s="99">
        <f t="shared" si="148"/>
        <v>28550.3</v>
      </c>
      <c r="J762" s="99"/>
      <c r="M762" s="102"/>
      <c r="N762" s="103"/>
      <c r="O762" s="102"/>
      <c r="P762" s="102"/>
      <c r="Q762" s="102">
        <f t="shared" si="149"/>
        <v>2211.8000000000002</v>
      </c>
      <c r="R762" s="104">
        <f t="shared" si="150"/>
        <v>79827.899999999994</v>
      </c>
      <c r="S762" s="104"/>
      <c r="T762" s="104">
        <f t="shared" si="151"/>
        <v>79800</v>
      </c>
      <c r="U762" s="97">
        <f t="shared" si="152"/>
        <v>110590</v>
      </c>
    </row>
    <row r="763" spans="3:21" s="97" customFormat="1" ht="11" hidden="1" customHeight="1" outlineLevel="1">
      <c r="C763" s="98">
        <f t="shared" si="144"/>
        <v>110690</v>
      </c>
      <c r="D763" s="99">
        <f t="shared" si="145"/>
        <v>28587.3</v>
      </c>
      <c r="E763" s="100">
        <f t="shared" si="146"/>
        <v>0.39</v>
      </c>
      <c r="F763" s="100">
        <f t="shared" si="147"/>
        <v>0.2582645225404282</v>
      </c>
      <c r="G763" s="101">
        <f t="shared" si="143"/>
        <v>0.16443244143208011</v>
      </c>
      <c r="H763" s="101"/>
      <c r="I763" s="99">
        <f t="shared" si="148"/>
        <v>28587.3</v>
      </c>
      <c r="J763" s="99"/>
      <c r="M763" s="102"/>
      <c r="N763" s="103"/>
      <c r="O763" s="102"/>
      <c r="P763" s="102"/>
      <c r="Q763" s="102">
        <f t="shared" si="149"/>
        <v>2213.8000000000002</v>
      </c>
      <c r="R763" s="104">
        <f t="shared" si="150"/>
        <v>79888.899999999994</v>
      </c>
      <c r="S763" s="104"/>
      <c r="T763" s="104">
        <f t="shared" si="151"/>
        <v>79900</v>
      </c>
      <c r="U763" s="97">
        <f t="shared" si="152"/>
        <v>110690</v>
      </c>
    </row>
    <row r="764" spans="3:21" s="97" customFormat="1" ht="11" hidden="1" customHeight="1" outlineLevel="1">
      <c r="C764" s="98">
        <f t="shared" si="144"/>
        <v>110790</v>
      </c>
      <c r="D764" s="99">
        <f t="shared" si="145"/>
        <v>28624.3</v>
      </c>
      <c r="E764" s="100">
        <f t="shared" si="146"/>
        <v>0.39</v>
      </c>
      <c r="F764" s="100">
        <f t="shared" si="147"/>
        <v>0.25836537593645637</v>
      </c>
      <c r="G764" s="101">
        <f t="shared" si="143"/>
        <v>0.16443244143208011</v>
      </c>
      <c r="H764" s="101"/>
      <c r="I764" s="99">
        <f t="shared" si="148"/>
        <v>28624.3</v>
      </c>
      <c r="J764" s="99"/>
      <c r="M764" s="102"/>
      <c r="N764" s="103"/>
      <c r="O764" s="102"/>
      <c r="P764" s="102"/>
      <c r="Q764" s="102">
        <f t="shared" si="149"/>
        <v>2215.8000000000002</v>
      </c>
      <c r="R764" s="104">
        <f t="shared" si="150"/>
        <v>79949.899999999994</v>
      </c>
      <c r="S764" s="104"/>
      <c r="T764" s="104">
        <f t="shared" si="151"/>
        <v>79900</v>
      </c>
      <c r="U764" s="97">
        <f t="shared" si="152"/>
        <v>110790</v>
      </c>
    </row>
    <row r="765" spans="3:21" s="97" customFormat="1" ht="11" hidden="1" customHeight="1" outlineLevel="1">
      <c r="C765" s="98">
        <f t="shared" si="144"/>
        <v>110890</v>
      </c>
      <c r="D765" s="99">
        <f t="shared" si="145"/>
        <v>28661.3</v>
      </c>
      <c r="E765" s="100">
        <f t="shared" si="146"/>
        <v>0.39</v>
      </c>
      <c r="F765" s="100">
        <f t="shared" si="147"/>
        <v>0.25846604743439444</v>
      </c>
      <c r="G765" s="101">
        <f t="shared" si="143"/>
        <v>0.16443244143208011</v>
      </c>
      <c r="H765" s="101"/>
      <c r="I765" s="99">
        <f t="shared" si="148"/>
        <v>28661.3</v>
      </c>
      <c r="J765" s="99"/>
      <c r="M765" s="102"/>
      <c r="N765" s="103"/>
      <c r="O765" s="102"/>
      <c r="P765" s="102"/>
      <c r="Q765" s="102">
        <f t="shared" si="149"/>
        <v>2217.8000000000002</v>
      </c>
      <c r="R765" s="104">
        <f t="shared" si="150"/>
        <v>80010.899999999994</v>
      </c>
      <c r="S765" s="104"/>
      <c r="T765" s="104">
        <f t="shared" si="151"/>
        <v>80000</v>
      </c>
      <c r="U765" s="97">
        <f t="shared" si="152"/>
        <v>110890</v>
      </c>
    </row>
    <row r="766" spans="3:21" s="97" customFormat="1" ht="11" hidden="1" customHeight="1" outlineLevel="1">
      <c r="C766" s="98">
        <f t="shared" si="144"/>
        <v>110990</v>
      </c>
      <c r="D766" s="99">
        <f t="shared" si="145"/>
        <v>28698.3</v>
      </c>
      <c r="E766" s="100">
        <f t="shared" si="146"/>
        <v>0.39</v>
      </c>
      <c r="F766" s="100">
        <f t="shared" si="147"/>
        <v>0.25856653752590325</v>
      </c>
      <c r="G766" s="101">
        <f t="shared" si="143"/>
        <v>0.16443244143208011</v>
      </c>
      <c r="H766" s="101"/>
      <c r="I766" s="99">
        <f t="shared" si="148"/>
        <v>28698.3</v>
      </c>
      <c r="J766" s="99"/>
      <c r="M766" s="102"/>
      <c r="N766" s="103"/>
      <c r="O766" s="102"/>
      <c r="P766" s="102"/>
      <c r="Q766" s="102">
        <f t="shared" si="149"/>
        <v>2219.8000000000002</v>
      </c>
      <c r="R766" s="104">
        <f t="shared" si="150"/>
        <v>80071.899999999994</v>
      </c>
      <c r="S766" s="104"/>
      <c r="T766" s="104">
        <f t="shared" si="151"/>
        <v>80100</v>
      </c>
      <c r="U766" s="97">
        <f t="shared" si="152"/>
        <v>110990</v>
      </c>
    </row>
    <row r="767" spans="3:21" s="97" customFormat="1" ht="11" hidden="1" customHeight="1" outlineLevel="1">
      <c r="C767" s="98">
        <f t="shared" si="144"/>
        <v>111090</v>
      </c>
      <c r="D767" s="99">
        <f t="shared" si="145"/>
        <v>28735.3</v>
      </c>
      <c r="E767" s="100">
        <f t="shared" si="146"/>
        <v>0.39</v>
      </c>
      <c r="F767" s="100">
        <f t="shared" si="147"/>
        <v>0.25866684670087314</v>
      </c>
      <c r="G767" s="101">
        <f t="shared" si="143"/>
        <v>0.16443244143208011</v>
      </c>
      <c r="H767" s="101"/>
      <c r="I767" s="99">
        <f t="shared" si="148"/>
        <v>28735.3</v>
      </c>
      <c r="J767" s="99"/>
      <c r="M767" s="102"/>
      <c r="N767" s="103"/>
      <c r="O767" s="102"/>
      <c r="P767" s="102"/>
      <c r="Q767" s="102">
        <f t="shared" si="149"/>
        <v>2221.8000000000002</v>
      </c>
      <c r="R767" s="104">
        <f t="shared" si="150"/>
        <v>80132.899999999994</v>
      </c>
      <c r="S767" s="104"/>
      <c r="T767" s="104">
        <f t="shared" si="151"/>
        <v>80100</v>
      </c>
      <c r="U767" s="97">
        <f t="shared" si="152"/>
        <v>111090</v>
      </c>
    </row>
    <row r="768" spans="3:21" s="97" customFormat="1" ht="11" hidden="1" customHeight="1" outlineLevel="1">
      <c r="C768" s="98">
        <f t="shared" si="144"/>
        <v>111190</v>
      </c>
      <c r="D768" s="99">
        <f t="shared" si="145"/>
        <v>28772.3</v>
      </c>
      <c r="E768" s="100">
        <f t="shared" si="146"/>
        <v>0.39</v>
      </c>
      <c r="F768" s="100">
        <f t="shared" si="147"/>
        <v>0.25876697544743232</v>
      </c>
      <c r="G768" s="101">
        <f t="shared" si="143"/>
        <v>0.16443244143208011</v>
      </c>
      <c r="H768" s="101"/>
      <c r="I768" s="99">
        <f t="shared" si="148"/>
        <v>28772.3</v>
      </c>
      <c r="J768" s="99"/>
      <c r="M768" s="102"/>
      <c r="N768" s="103"/>
      <c r="O768" s="102"/>
      <c r="P768" s="102"/>
      <c r="Q768" s="102">
        <f t="shared" si="149"/>
        <v>2223.8000000000002</v>
      </c>
      <c r="R768" s="104">
        <f t="shared" si="150"/>
        <v>80193.899999999994</v>
      </c>
      <c r="S768" s="104"/>
      <c r="T768" s="104">
        <f t="shared" si="151"/>
        <v>80200</v>
      </c>
      <c r="U768" s="97">
        <f t="shared" si="152"/>
        <v>111190</v>
      </c>
    </row>
    <row r="769" spans="3:21" s="97" customFormat="1" ht="11" hidden="1" customHeight="1" outlineLevel="1">
      <c r="C769" s="98">
        <f t="shared" si="144"/>
        <v>111290</v>
      </c>
      <c r="D769" s="99">
        <f t="shared" si="145"/>
        <v>28809.3</v>
      </c>
      <c r="E769" s="100">
        <f t="shared" si="146"/>
        <v>0.39</v>
      </c>
      <c r="F769" s="100">
        <f t="shared" si="147"/>
        <v>0.25886692425195434</v>
      </c>
      <c r="G769" s="101">
        <f t="shared" si="143"/>
        <v>0.16443244143208011</v>
      </c>
      <c r="H769" s="101"/>
      <c r="I769" s="99">
        <f t="shared" si="148"/>
        <v>28809.3</v>
      </c>
      <c r="J769" s="99"/>
      <c r="M769" s="102"/>
      <c r="N769" s="103"/>
      <c r="O769" s="102"/>
      <c r="P769" s="102"/>
      <c r="Q769" s="102">
        <f t="shared" si="149"/>
        <v>2225.8000000000002</v>
      </c>
      <c r="R769" s="104">
        <f t="shared" si="150"/>
        <v>80254.899999999994</v>
      </c>
      <c r="S769" s="104"/>
      <c r="T769" s="104">
        <f t="shared" si="151"/>
        <v>80300</v>
      </c>
      <c r="U769" s="97">
        <f t="shared" si="152"/>
        <v>111290</v>
      </c>
    </row>
    <row r="770" spans="3:21" s="97" customFormat="1" ht="11" hidden="1" customHeight="1" outlineLevel="1">
      <c r="C770" s="98">
        <f t="shared" si="144"/>
        <v>111390</v>
      </c>
      <c r="D770" s="99">
        <f t="shared" si="145"/>
        <v>28846.3</v>
      </c>
      <c r="E770" s="100">
        <f t="shared" si="146"/>
        <v>0.39</v>
      </c>
      <c r="F770" s="100">
        <f t="shared" si="147"/>
        <v>0.25896669359906632</v>
      </c>
      <c r="G770" s="101">
        <f t="shared" si="143"/>
        <v>0.16443244143208011</v>
      </c>
      <c r="H770" s="101"/>
      <c r="I770" s="99">
        <f t="shared" si="148"/>
        <v>28846.3</v>
      </c>
      <c r="J770" s="99"/>
      <c r="M770" s="102"/>
      <c r="N770" s="103"/>
      <c r="O770" s="102"/>
      <c r="P770" s="102"/>
      <c r="Q770" s="102">
        <f t="shared" si="149"/>
        <v>2227.8000000000002</v>
      </c>
      <c r="R770" s="104">
        <f t="shared" si="150"/>
        <v>80315.899999999994</v>
      </c>
      <c r="S770" s="104"/>
      <c r="T770" s="104">
        <f t="shared" si="151"/>
        <v>80300</v>
      </c>
      <c r="U770" s="97">
        <f t="shared" si="152"/>
        <v>111390</v>
      </c>
    </row>
    <row r="771" spans="3:21" s="97" customFormat="1" ht="11" hidden="1" customHeight="1" outlineLevel="1">
      <c r="C771" s="98">
        <f t="shared" si="144"/>
        <v>111490</v>
      </c>
      <c r="D771" s="99">
        <f t="shared" si="145"/>
        <v>28883.3</v>
      </c>
      <c r="E771" s="100">
        <f t="shared" si="146"/>
        <v>0.39</v>
      </c>
      <c r="F771" s="100">
        <f t="shared" si="147"/>
        <v>0.25906628397165665</v>
      </c>
      <c r="G771" s="101">
        <f t="shared" si="143"/>
        <v>0.16443244143208011</v>
      </c>
      <c r="H771" s="101"/>
      <c r="I771" s="99">
        <f t="shared" si="148"/>
        <v>28883.3</v>
      </c>
      <c r="J771" s="99"/>
      <c r="M771" s="102"/>
      <c r="N771" s="103"/>
      <c r="O771" s="102"/>
      <c r="P771" s="102"/>
      <c r="Q771" s="102">
        <f t="shared" si="149"/>
        <v>2229.8000000000002</v>
      </c>
      <c r="R771" s="104">
        <f t="shared" si="150"/>
        <v>80376.899999999994</v>
      </c>
      <c r="S771" s="104"/>
      <c r="T771" s="104">
        <f t="shared" si="151"/>
        <v>80400</v>
      </c>
      <c r="U771" s="97">
        <f t="shared" si="152"/>
        <v>111490</v>
      </c>
    </row>
    <row r="772" spans="3:21" s="97" customFormat="1" ht="11" hidden="1" customHeight="1" outlineLevel="1">
      <c r="C772" s="98">
        <f t="shared" si="144"/>
        <v>111590</v>
      </c>
      <c r="D772" s="99">
        <f t="shared" si="145"/>
        <v>28920.3</v>
      </c>
      <c r="E772" s="100">
        <f t="shared" si="146"/>
        <v>0.39</v>
      </c>
      <c r="F772" s="100">
        <f t="shared" si="147"/>
        <v>0.25916569585088267</v>
      </c>
      <c r="G772" s="101">
        <f t="shared" ref="G772:G835" si="153">G771</f>
        <v>0.16443244143208011</v>
      </c>
      <c r="H772" s="101"/>
      <c r="I772" s="99">
        <f t="shared" si="148"/>
        <v>28920.3</v>
      </c>
      <c r="J772" s="99"/>
      <c r="M772" s="102"/>
      <c r="N772" s="103"/>
      <c r="O772" s="102"/>
      <c r="P772" s="102"/>
      <c r="Q772" s="102">
        <f t="shared" si="149"/>
        <v>2231.8000000000002</v>
      </c>
      <c r="R772" s="104">
        <f t="shared" si="150"/>
        <v>80437.899999999994</v>
      </c>
      <c r="S772" s="104"/>
      <c r="T772" s="104">
        <f t="shared" si="151"/>
        <v>80400</v>
      </c>
      <c r="U772" s="97">
        <f t="shared" si="152"/>
        <v>111590</v>
      </c>
    </row>
    <row r="773" spans="3:21" s="97" customFormat="1" ht="11" hidden="1" customHeight="1" outlineLevel="1">
      <c r="C773" s="98">
        <f t="shared" si="144"/>
        <v>111690</v>
      </c>
      <c r="D773" s="99">
        <f t="shared" si="145"/>
        <v>28957.3</v>
      </c>
      <c r="E773" s="100">
        <f t="shared" si="146"/>
        <v>0.39</v>
      </c>
      <c r="F773" s="100">
        <f t="shared" si="147"/>
        <v>0.2592649297161787</v>
      </c>
      <c r="G773" s="101">
        <f t="shared" si="153"/>
        <v>0.16443244143208011</v>
      </c>
      <c r="H773" s="101"/>
      <c r="I773" s="99">
        <f t="shared" si="148"/>
        <v>28957.3</v>
      </c>
      <c r="J773" s="99"/>
      <c r="M773" s="102"/>
      <c r="N773" s="103"/>
      <c r="O773" s="102"/>
      <c r="P773" s="102"/>
      <c r="Q773" s="102">
        <f t="shared" si="149"/>
        <v>2233.8000000000002</v>
      </c>
      <c r="R773" s="104">
        <f t="shared" si="150"/>
        <v>80498.899999999994</v>
      </c>
      <c r="S773" s="104"/>
      <c r="T773" s="104">
        <f t="shared" si="151"/>
        <v>80500</v>
      </c>
      <c r="U773" s="97">
        <f t="shared" si="152"/>
        <v>111690</v>
      </c>
    </row>
    <row r="774" spans="3:21" s="97" customFormat="1" ht="11" hidden="1" customHeight="1" outlineLevel="1">
      <c r="C774" s="98">
        <f t="shared" si="144"/>
        <v>111790</v>
      </c>
      <c r="D774" s="99">
        <f t="shared" si="145"/>
        <v>28994.3</v>
      </c>
      <c r="E774" s="100">
        <f t="shared" si="146"/>
        <v>0.39</v>
      </c>
      <c r="F774" s="100">
        <f t="shared" si="147"/>
        <v>0.25936398604526345</v>
      </c>
      <c r="G774" s="101">
        <f t="shared" si="153"/>
        <v>0.16443244143208011</v>
      </c>
      <c r="H774" s="101"/>
      <c r="I774" s="99">
        <f t="shared" si="148"/>
        <v>28994.3</v>
      </c>
      <c r="J774" s="99"/>
      <c r="M774" s="102"/>
      <c r="N774" s="103"/>
      <c r="O774" s="102"/>
      <c r="P774" s="102"/>
      <c r="Q774" s="102">
        <f t="shared" si="149"/>
        <v>2235.8000000000002</v>
      </c>
      <c r="R774" s="104">
        <f t="shared" si="150"/>
        <v>80559.899999999994</v>
      </c>
      <c r="S774" s="104"/>
      <c r="T774" s="104">
        <f t="shared" si="151"/>
        <v>80600</v>
      </c>
      <c r="U774" s="97">
        <f t="shared" si="152"/>
        <v>111790</v>
      </c>
    </row>
    <row r="775" spans="3:21" s="97" customFormat="1" ht="11" hidden="1" customHeight="1" outlineLevel="1">
      <c r="C775" s="98">
        <f t="shared" si="144"/>
        <v>111890</v>
      </c>
      <c r="D775" s="99">
        <f t="shared" si="145"/>
        <v>29031.3</v>
      </c>
      <c r="E775" s="100">
        <f t="shared" si="146"/>
        <v>0.39</v>
      </c>
      <c r="F775" s="100">
        <f t="shared" si="147"/>
        <v>0.25946286531414781</v>
      </c>
      <c r="G775" s="101">
        <f t="shared" si="153"/>
        <v>0.16443244143208011</v>
      </c>
      <c r="H775" s="101"/>
      <c r="I775" s="99">
        <f t="shared" si="148"/>
        <v>29031.3</v>
      </c>
      <c r="J775" s="99"/>
      <c r="M775" s="102"/>
      <c r="N775" s="103"/>
      <c r="O775" s="102"/>
      <c r="P775" s="102"/>
      <c r="Q775" s="102">
        <f t="shared" si="149"/>
        <v>2237.8000000000002</v>
      </c>
      <c r="R775" s="104">
        <f t="shared" si="150"/>
        <v>80620.899999999994</v>
      </c>
      <c r="S775" s="104"/>
      <c r="T775" s="104">
        <f t="shared" si="151"/>
        <v>80600</v>
      </c>
      <c r="U775" s="97">
        <f t="shared" si="152"/>
        <v>111890</v>
      </c>
    </row>
    <row r="776" spans="3:21" s="97" customFormat="1" ht="11" hidden="1" customHeight="1" outlineLevel="1">
      <c r="C776" s="98">
        <f t="shared" si="144"/>
        <v>111990</v>
      </c>
      <c r="D776" s="99">
        <f t="shared" si="145"/>
        <v>29068.3</v>
      </c>
      <c r="E776" s="100">
        <f t="shared" si="146"/>
        <v>0.39</v>
      </c>
      <c r="F776" s="100">
        <f t="shared" si="147"/>
        <v>0.25956156799714258</v>
      </c>
      <c r="G776" s="101">
        <f t="shared" si="153"/>
        <v>0.16443244143208011</v>
      </c>
      <c r="H776" s="101"/>
      <c r="I776" s="99">
        <f t="shared" si="148"/>
        <v>29068.3</v>
      </c>
      <c r="J776" s="99"/>
      <c r="M776" s="102"/>
      <c r="N776" s="103"/>
      <c r="O776" s="102"/>
      <c r="P776" s="102"/>
      <c r="Q776" s="102">
        <f t="shared" si="149"/>
        <v>2239.8000000000002</v>
      </c>
      <c r="R776" s="104">
        <f t="shared" si="150"/>
        <v>80681.899999999994</v>
      </c>
      <c r="S776" s="104"/>
      <c r="T776" s="104">
        <f t="shared" si="151"/>
        <v>80700</v>
      </c>
      <c r="U776" s="97">
        <f t="shared" si="152"/>
        <v>111990</v>
      </c>
    </row>
    <row r="777" spans="3:21" s="97" customFormat="1" ht="11" hidden="1" customHeight="1" outlineLevel="1">
      <c r="C777" s="98">
        <f t="shared" si="144"/>
        <v>112090</v>
      </c>
      <c r="D777" s="99">
        <f t="shared" si="145"/>
        <v>29105.3</v>
      </c>
      <c r="E777" s="100">
        <f t="shared" si="146"/>
        <v>0.39</v>
      </c>
      <c r="F777" s="100">
        <f t="shared" si="147"/>
        <v>0.2596600945668659</v>
      </c>
      <c r="G777" s="101">
        <f t="shared" si="153"/>
        <v>0.16443244143208011</v>
      </c>
      <c r="H777" s="101"/>
      <c r="I777" s="99">
        <f t="shared" si="148"/>
        <v>29105.3</v>
      </c>
      <c r="J777" s="99"/>
      <c r="M777" s="102"/>
      <c r="N777" s="103"/>
      <c r="O777" s="102"/>
      <c r="P777" s="102"/>
      <c r="Q777" s="102">
        <f t="shared" si="149"/>
        <v>2241.8000000000002</v>
      </c>
      <c r="R777" s="104">
        <f t="shared" si="150"/>
        <v>80742.899999999994</v>
      </c>
      <c r="S777" s="104"/>
      <c r="T777" s="104">
        <f t="shared" si="151"/>
        <v>80700</v>
      </c>
      <c r="U777" s="97">
        <f t="shared" si="152"/>
        <v>112090</v>
      </c>
    </row>
    <row r="778" spans="3:21" s="97" customFormat="1" ht="11" hidden="1" customHeight="1" outlineLevel="1">
      <c r="C778" s="98">
        <f t="shared" si="144"/>
        <v>112190</v>
      </c>
      <c r="D778" s="99">
        <f t="shared" si="145"/>
        <v>29142.3</v>
      </c>
      <c r="E778" s="100">
        <f t="shared" si="146"/>
        <v>0.39</v>
      </c>
      <c r="F778" s="100">
        <f t="shared" si="147"/>
        <v>0.25975844549425081</v>
      </c>
      <c r="G778" s="101">
        <f t="shared" si="153"/>
        <v>0.16443244143208011</v>
      </c>
      <c r="H778" s="101"/>
      <c r="I778" s="99">
        <f t="shared" si="148"/>
        <v>29142.3</v>
      </c>
      <c r="J778" s="99"/>
      <c r="M778" s="102"/>
      <c r="N778" s="103"/>
      <c r="O778" s="102"/>
      <c r="P778" s="102"/>
      <c r="Q778" s="102">
        <f t="shared" si="149"/>
        <v>2243.8000000000002</v>
      </c>
      <c r="R778" s="104">
        <f t="shared" si="150"/>
        <v>80803.899999999994</v>
      </c>
      <c r="S778" s="104"/>
      <c r="T778" s="104">
        <f t="shared" si="151"/>
        <v>80800</v>
      </c>
      <c r="U778" s="97">
        <f t="shared" si="152"/>
        <v>112190</v>
      </c>
    </row>
    <row r="779" spans="3:21" s="97" customFormat="1" ht="11" hidden="1" customHeight="1" outlineLevel="1">
      <c r="C779" s="98">
        <f t="shared" si="144"/>
        <v>112290</v>
      </c>
      <c r="D779" s="99">
        <f t="shared" si="145"/>
        <v>29179.3</v>
      </c>
      <c r="E779" s="100">
        <f t="shared" si="146"/>
        <v>0.39</v>
      </c>
      <c r="F779" s="100">
        <f t="shared" si="147"/>
        <v>0.25985662124855285</v>
      </c>
      <c r="G779" s="101">
        <f t="shared" si="153"/>
        <v>0.16443244143208011</v>
      </c>
      <c r="H779" s="101"/>
      <c r="I779" s="99">
        <f t="shared" si="148"/>
        <v>29179.3</v>
      </c>
      <c r="J779" s="99"/>
      <c r="M779" s="102"/>
      <c r="N779" s="103"/>
      <c r="O779" s="102"/>
      <c r="P779" s="102"/>
      <c r="Q779" s="102">
        <f t="shared" si="149"/>
        <v>2245.8000000000002</v>
      </c>
      <c r="R779" s="104">
        <f t="shared" si="150"/>
        <v>80864.899999999994</v>
      </c>
      <c r="S779" s="104"/>
      <c r="T779" s="104">
        <f t="shared" si="151"/>
        <v>80900</v>
      </c>
      <c r="U779" s="97">
        <f t="shared" si="152"/>
        <v>112290</v>
      </c>
    </row>
    <row r="780" spans="3:21" s="97" customFormat="1" ht="11" hidden="1" customHeight="1" outlineLevel="1">
      <c r="C780" s="98">
        <f t="shared" si="144"/>
        <v>112390</v>
      </c>
      <c r="D780" s="99">
        <f t="shared" si="145"/>
        <v>29216.3</v>
      </c>
      <c r="E780" s="100">
        <f t="shared" si="146"/>
        <v>0.39</v>
      </c>
      <c r="F780" s="100">
        <f t="shared" si="147"/>
        <v>0.25995462229735739</v>
      </c>
      <c r="G780" s="101">
        <f t="shared" si="153"/>
        <v>0.16443244143208011</v>
      </c>
      <c r="H780" s="101"/>
      <c r="I780" s="99">
        <f t="shared" si="148"/>
        <v>29216.3</v>
      </c>
      <c r="J780" s="99"/>
      <c r="M780" s="102"/>
      <c r="N780" s="103"/>
      <c r="O780" s="102"/>
      <c r="P780" s="102"/>
      <c r="Q780" s="102">
        <f t="shared" si="149"/>
        <v>2247.8000000000002</v>
      </c>
      <c r="R780" s="104">
        <f t="shared" si="150"/>
        <v>80925.899999999994</v>
      </c>
      <c r="S780" s="104"/>
      <c r="T780" s="104">
        <f t="shared" si="151"/>
        <v>80900</v>
      </c>
      <c r="U780" s="97">
        <f t="shared" si="152"/>
        <v>112390</v>
      </c>
    </row>
    <row r="781" spans="3:21" s="97" customFormat="1" ht="11" hidden="1" customHeight="1" outlineLevel="1">
      <c r="C781" s="98">
        <f t="shared" si="144"/>
        <v>112490</v>
      </c>
      <c r="D781" s="99">
        <f t="shared" si="145"/>
        <v>29253.3</v>
      </c>
      <c r="E781" s="100">
        <f t="shared" si="146"/>
        <v>0.39</v>
      </c>
      <c r="F781" s="100">
        <f t="shared" si="147"/>
        <v>0.26005244910658726</v>
      </c>
      <c r="G781" s="101">
        <f t="shared" si="153"/>
        <v>0.16443244143208011</v>
      </c>
      <c r="H781" s="101"/>
      <c r="I781" s="99">
        <f t="shared" si="148"/>
        <v>29253.3</v>
      </c>
      <c r="J781" s="99"/>
      <c r="M781" s="102"/>
      <c r="N781" s="103"/>
      <c r="O781" s="102"/>
      <c r="P781" s="102"/>
      <c r="Q781" s="102">
        <f t="shared" si="149"/>
        <v>2249.8000000000002</v>
      </c>
      <c r="R781" s="104">
        <f t="shared" si="150"/>
        <v>80986.899999999994</v>
      </c>
      <c r="S781" s="104"/>
      <c r="T781" s="104">
        <f t="shared" si="151"/>
        <v>81000</v>
      </c>
      <c r="U781" s="97">
        <f t="shared" si="152"/>
        <v>112490</v>
      </c>
    </row>
    <row r="782" spans="3:21" s="97" customFormat="1" ht="11" hidden="1" customHeight="1" outlineLevel="1">
      <c r="C782" s="98">
        <f t="shared" si="144"/>
        <v>112590</v>
      </c>
      <c r="D782" s="99">
        <f t="shared" si="145"/>
        <v>29290.3</v>
      </c>
      <c r="E782" s="100">
        <f t="shared" si="146"/>
        <v>0.39</v>
      </c>
      <c r="F782" s="100">
        <f t="shared" si="147"/>
        <v>0.26015010214050982</v>
      </c>
      <c r="G782" s="101">
        <f t="shared" si="153"/>
        <v>0.16443244143208011</v>
      </c>
      <c r="H782" s="101"/>
      <c r="I782" s="99">
        <f t="shared" si="148"/>
        <v>29290.3</v>
      </c>
      <c r="J782" s="99"/>
      <c r="M782" s="102"/>
      <c r="N782" s="103"/>
      <c r="O782" s="102"/>
      <c r="P782" s="102"/>
      <c r="Q782" s="102">
        <f t="shared" si="149"/>
        <v>2251.8000000000002</v>
      </c>
      <c r="R782" s="104">
        <f t="shared" si="150"/>
        <v>81047.899999999994</v>
      </c>
      <c r="S782" s="104"/>
      <c r="T782" s="104">
        <f t="shared" si="151"/>
        <v>81000</v>
      </c>
      <c r="U782" s="97">
        <f t="shared" si="152"/>
        <v>112590</v>
      </c>
    </row>
    <row r="783" spans="3:21" s="97" customFormat="1" ht="11" hidden="1" customHeight="1" outlineLevel="1">
      <c r="C783" s="98">
        <f t="shared" si="144"/>
        <v>112690</v>
      </c>
      <c r="D783" s="99">
        <f t="shared" si="145"/>
        <v>29327.3</v>
      </c>
      <c r="E783" s="100">
        <f t="shared" si="146"/>
        <v>0.39</v>
      </c>
      <c r="F783" s="100">
        <f t="shared" si="147"/>
        <v>0.26024758186174463</v>
      </c>
      <c r="G783" s="101">
        <f t="shared" si="153"/>
        <v>0.16443244143208011</v>
      </c>
      <c r="H783" s="101"/>
      <c r="I783" s="99">
        <f t="shared" si="148"/>
        <v>29327.3</v>
      </c>
      <c r="J783" s="99"/>
      <c r="M783" s="102"/>
      <c r="N783" s="103"/>
      <c r="O783" s="102"/>
      <c r="P783" s="102"/>
      <c r="Q783" s="102">
        <f t="shared" si="149"/>
        <v>2253.8000000000002</v>
      </c>
      <c r="R783" s="104">
        <f t="shared" si="150"/>
        <v>81108.899999999994</v>
      </c>
      <c r="S783" s="104"/>
      <c r="T783" s="104">
        <f t="shared" si="151"/>
        <v>81100</v>
      </c>
      <c r="U783" s="97">
        <f t="shared" si="152"/>
        <v>112690</v>
      </c>
    </row>
    <row r="784" spans="3:21" s="97" customFormat="1" ht="11" hidden="1" customHeight="1" outlineLevel="1">
      <c r="C784" s="98">
        <f t="shared" si="144"/>
        <v>112790</v>
      </c>
      <c r="D784" s="99">
        <f t="shared" si="145"/>
        <v>29364.3</v>
      </c>
      <c r="E784" s="100">
        <f t="shared" si="146"/>
        <v>0.39</v>
      </c>
      <c r="F784" s="100">
        <f t="shared" si="147"/>
        <v>0.26034488873127049</v>
      </c>
      <c r="G784" s="101">
        <f t="shared" si="153"/>
        <v>0.16443244143208011</v>
      </c>
      <c r="H784" s="101"/>
      <c r="I784" s="99">
        <f t="shared" si="148"/>
        <v>29364.3</v>
      </c>
      <c r="J784" s="99"/>
      <c r="M784" s="102"/>
      <c r="N784" s="103"/>
      <c r="O784" s="102"/>
      <c r="P784" s="102"/>
      <c r="Q784" s="102">
        <f t="shared" si="149"/>
        <v>2255.8000000000002</v>
      </c>
      <c r="R784" s="104">
        <f t="shared" si="150"/>
        <v>81169.899999999994</v>
      </c>
      <c r="S784" s="104"/>
      <c r="T784" s="104">
        <f t="shared" si="151"/>
        <v>81200</v>
      </c>
      <c r="U784" s="97">
        <f t="shared" si="152"/>
        <v>112790</v>
      </c>
    </row>
    <row r="785" spans="3:21" s="97" customFormat="1" ht="11" hidden="1" customHeight="1" outlineLevel="1">
      <c r="C785" s="98">
        <f t="shared" si="144"/>
        <v>112890</v>
      </c>
      <c r="D785" s="99">
        <f t="shared" si="145"/>
        <v>29401.3</v>
      </c>
      <c r="E785" s="100">
        <f t="shared" si="146"/>
        <v>0.39</v>
      </c>
      <c r="F785" s="100">
        <f t="shared" si="147"/>
        <v>0.26044202320843296</v>
      </c>
      <c r="G785" s="101">
        <f t="shared" si="153"/>
        <v>0.16443244143208011</v>
      </c>
      <c r="H785" s="101"/>
      <c r="I785" s="99">
        <f t="shared" si="148"/>
        <v>29401.3</v>
      </c>
      <c r="J785" s="99"/>
      <c r="M785" s="102"/>
      <c r="N785" s="103"/>
      <c r="O785" s="102"/>
      <c r="P785" s="102"/>
      <c r="Q785" s="102">
        <f t="shared" si="149"/>
        <v>2257.8000000000002</v>
      </c>
      <c r="R785" s="104">
        <f t="shared" si="150"/>
        <v>81230.899999999994</v>
      </c>
      <c r="S785" s="104"/>
      <c r="T785" s="104">
        <f t="shared" si="151"/>
        <v>81200</v>
      </c>
      <c r="U785" s="97">
        <f t="shared" si="152"/>
        <v>112890</v>
      </c>
    </row>
    <row r="786" spans="3:21" s="97" customFormat="1" ht="11" hidden="1" customHeight="1" outlineLevel="1">
      <c r="C786" s="98">
        <f t="shared" si="144"/>
        <v>112990</v>
      </c>
      <c r="D786" s="99">
        <f t="shared" si="145"/>
        <v>29438.3</v>
      </c>
      <c r="E786" s="100">
        <f t="shared" si="146"/>
        <v>0.39</v>
      </c>
      <c r="F786" s="100">
        <f t="shared" si="147"/>
        <v>0.26053898575095141</v>
      </c>
      <c r="G786" s="101">
        <f t="shared" si="153"/>
        <v>0.16443244143208011</v>
      </c>
      <c r="H786" s="101"/>
      <c r="I786" s="99">
        <f t="shared" si="148"/>
        <v>29438.3</v>
      </c>
      <c r="J786" s="99"/>
      <c r="M786" s="102"/>
      <c r="N786" s="103"/>
      <c r="O786" s="102"/>
      <c r="P786" s="102"/>
      <c r="Q786" s="102">
        <f t="shared" si="149"/>
        <v>2259.8000000000002</v>
      </c>
      <c r="R786" s="104">
        <f t="shared" si="150"/>
        <v>81291.899999999994</v>
      </c>
      <c r="S786" s="104"/>
      <c r="T786" s="104">
        <f t="shared" si="151"/>
        <v>81300</v>
      </c>
      <c r="U786" s="97">
        <f t="shared" si="152"/>
        <v>112990</v>
      </c>
    </row>
    <row r="787" spans="3:21" s="97" customFormat="1" ht="11" hidden="1" customHeight="1" outlineLevel="1">
      <c r="C787" s="98">
        <f t="shared" si="144"/>
        <v>113090</v>
      </c>
      <c r="D787" s="99">
        <f t="shared" si="145"/>
        <v>29475.3</v>
      </c>
      <c r="E787" s="100">
        <f t="shared" si="146"/>
        <v>0.39</v>
      </c>
      <c r="F787" s="100">
        <f t="shared" si="147"/>
        <v>0.26063577681492617</v>
      </c>
      <c r="G787" s="101">
        <f t="shared" si="153"/>
        <v>0.16443244143208011</v>
      </c>
      <c r="H787" s="101"/>
      <c r="I787" s="99">
        <f t="shared" si="148"/>
        <v>29475.3</v>
      </c>
      <c r="J787" s="99"/>
      <c r="M787" s="102"/>
      <c r="N787" s="103"/>
      <c r="O787" s="102"/>
      <c r="P787" s="102"/>
      <c r="Q787" s="102">
        <f t="shared" si="149"/>
        <v>2261.8000000000002</v>
      </c>
      <c r="R787" s="104">
        <f t="shared" si="150"/>
        <v>81352.899999999994</v>
      </c>
      <c r="S787" s="104"/>
      <c r="T787" s="104">
        <f t="shared" si="151"/>
        <v>81400</v>
      </c>
      <c r="U787" s="97">
        <f t="shared" si="152"/>
        <v>113090</v>
      </c>
    </row>
    <row r="788" spans="3:21" s="97" customFormat="1" ht="11" hidden="1" customHeight="1" outlineLevel="1">
      <c r="C788" s="98">
        <f t="shared" si="144"/>
        <v>113190</v>
      </c>
      <c r="D788" s="99">
        <f t="shared" si="145"/>
        <v>29512.3</v>
      </c>
      <c r="E788" s="100">
        <f t="shared" si="146"/>
        <v>0.39</v>
      </c>
      <c r="F788" s="100">
        <f t="shared" si="147"/>
        <v>0.26073239685484584</v>
      </c>
      <c r="G788" s="101">
        <f t="shared" si="153"/>
        <v>0.16443244143208011</v>
      </c>
      <c r="H788" s="101"/>
      <c r="I788" s="99">
        <f t="shared" si="148"/>
        <v>29512.3</v>
      </c>
      <c r="J788" s="99"/>
      <c r="M788" s="102"/>
      <c r="N788" s="103"/>
      <c r="O788" s="102"/>
      <c r="P788" s="102"/>
      <c r="Q788" s="102">
        <f t="shared" si="149"/>
        <v>2263.8000000000002</v>
      </c>
      <c r="R788" s="104">
        <f t="shared" si="150"/>
        <v>81413.899999999994</v>
      </c>
      <c r="S788" s="104"/>
      <c r="T788" s="104">
        <f t="shared" si="151"/>
        <v>81400</v>
      </c>
      <c r="U788" s="97">
        <f t="shared" si="152"/>
        <v>113190</v>
      </c>
    </row>
    <row r="789" spans="3:21" s="97" customFormat="1" ht="11" hidden="1" customHeight="1" outlineLevel="1">
      <c r="C789" s="98">
        <f t="shared" si="144"/>
        <v>113290</v>
      </c>
      <c r="D789" s="99">
        <f t="shared" si="145"/>
        <v>29549.3</v>
      </c>
      <c r="E789" s="100">
        <f t="shared" si="146"/>
        <v>0.39</v>
      </c>
      <c r="F789" s="100">
        <f t="shared" si="147"/>
        <v>0.26082884632359432</v>
      </c>
      <c r="G789" s="101">
        <f t="shared" si="153"/>
        <v>0.16443244143208011</v>
      </c>
      <c r="H789" s="101"/>
      <c r="I789" s="99">
        <f t="shared" si="148"/>
        <v>29549.3</v>
      </c>
      <c r="J789" s="99"/>
      <c r="M789" s="102"/>
      <c r="N789" s="103"/>
      <c r="O789" s="102"/>
      <c r="P789" s="102"/>
      <c r="Q789" s="102">
        <f t="shared" si="149"/>
        <v>2265.8000000000002</v>
      </c>
      <c r="R789" s="104">
        <f t="shared" si="150"/>
        <v>81474.899999999994</v>
      </c>
      <c r="S789" s="104"/>
      <c r="T789" s="104">
        <f t="shared" si="151"/>
        <v>81500</v>
      </c>
      <c r="U789" s="97">
        <f t="shared" si="152"/>
        <v>113290</v>
      </c>
    </row>
    <row r="790" spans="3:21" s="97" customFormat="1" ht="11" hidden="1" customHeight="1" outlineLevel="1">
      <c r="C790" s="98">
        <f t="shared" si="144"/>
        <v>113390</v>
      </c>
      <c r="D790" s="99">
        <f t="shared" si="145"/>
        <v>29586.3</v>
      </c>
      <c r="E790" s="100">
        <f t="shared" si="146"/>
        <v>0.39</v>
      </c>
      <c r="F790" s="100">
        <f t="shared" si="147"/>
        <v>0.2609251256724579</v>
      </c>
      <c r="G790" s="101">
        <f t="shared" si="153"/>
        <v>0.16443244143208011</v>
      </c>
      <c r="H790" s="101"/>
      <c r="I790" s="99">
        <f t="shared" si="148"/>
        <v>29586.3</v>
      </c>
      <c r="J790" s="99"/>
      <c r="M790" s="102"/>
      <c r="N790" s="103"/>
      <c r="O790" s="102"/>
      <c r="P790" s="102"/>
      <c r="Q790" s="102">
        <f t="shared" si="149"/>
        <v>2267.8000000000002</v>
      </c>
      <c r="R790" s="104">
        <f t="shared" si="150"/>
        <v>81535.899999999994</v>
      </c>
      <c r="S790" s="104"/>
      <c r="T790" s="104">
        <f t="shared" si="151"/>
        <v>81500</v>
      </c>
      <c r="U790" s="97">
        <f t="shared" si="152"/>
        <v>113390</v>
      </c>
    </row>
    <row r="791" spans="3:21" s="97" customFormat="1" ht="11" hidden="1" customHeight="1" outlineLevel="1">
      <c r="C791" s="98">
        <f t="shared" si="144"/>
        <v>113490</v>
      </c>
      <c r="D791" s="99">
        <f t="shared" si="145"/>
        <v>29623.3</v>
      </c>
      <c r="E791" s="100">
        <f t="shared" si="146"/>
        <v>0.39</v>
      </c>
      <c r="F791" s="100">
        <f t="shared" si="147"/>
        <v>0.26102123535113225</v>
      </c>
      <c r="G791" s="101">
        <f t="shared" si="153"/>
        <v>0.16443244143208011</v>
      </c>
      <c r="H791" s="101"/>
      <c r="I791" s="99">
        <f t="shared" si="148"/>
        <v>29623.3</v>
      </c>
      <c r="J791" s="99"/>
      <c r="M791" s="102"/>
      <c r="N791" s="103"/>
      <c r="O791" s="102"/>
      <c r="P791" s="102"/>
      <c r="Q791" s="102">
        <f t="shared" si="149"/>
        <v>2269.8000000000002</v>
      </c>
      <c r="R791" s="104">
        <f t="shared" si="150"/>
        <v>81596.899999999994</v>
      </c>
      <c r="S791" s="104"/>
      <c r="T791" s="104">
        <f t="shared" si="151"/>
        <v>81600</v>
      </c>
      <c r="U791" s="97">
        <f t="shared" si="152"/>
        <v>113490</v>
      </c>
    </row>
    <row r="792" spans="3:21" s="97" customFormat="1" ht="11" hidden="1" customHeight="1" outlineLevel="1">
      <c r="C792" s="98">
        <f t="shared" si="144"/>
        <v>113590</v>
      </c>
      <c r="D792" s="99">
        <f t="shared" si="145"/>
        <v>29660.3</v>
      </c>
      <c r="E792" s="100">
        <f t="shared" si="146"/>
        <v>0.39</v>
      </c>
      <c r="F792" s="100">
        <f t="shared" si="147"/>
        <v>0.26111717580772953</v>
      </c>
      <c r="G792" s="101">
        <f t="shared" si="153"/>
        <v>0.16443244143208011</v>
      </c>
      <c r="H792" s="101"/>
      <c r="I792" s="99">
        <f t="shared" si="148"/>
        <v>29660.3</v>
      </c>
      <c r="J792" s="99"/>
      <c r="M792" s="102"/>
      <c r="N792" s="103"/>
      <c r="O792" s="102"/>
      <c r="P792" s="102"/>
      <c r="Q792" s="102">
        <f t="shared" si="149"/>
        <v>2271.8000000000002</v>
      </c>
      <c r="R792" s="104">
        <f t="shared" si="150"/>
        <v>81657.899999999994</v>
      </c>
      <c r="S792" s="104"/>
      <c r="T792" s="104">
        <f t="shared" si="151"/>
        <v>81700</v>
      </c>
      <c r="U792" s="97">
        <f t="shared" si="152"/>
        <v>113590</v>
      </c>
    </row>
    <row r="793" spans="3:21" s="97" customFormat="1" ht="11" hidden="1" customHeight="1" outlineLevel="1">
      <c r="C793" s="98">
        <f t="shared" si="144"/>
        <v>113690</v>
      </c>
      <c r="D793" s="99">
        <f t="shared" si="145"/>
        <v>29697.3</v>
      </c>
      <c r="E793" s="100">
        <f t="shared" si="146"/>
        <v>0.39</v>
      </c>
      <c r="F793" s="100">
        <f t="shared" si="147"/>
        <v>0.26121294748878526</v>
      </c>
      <c r="G793" s="101">
        <f t="shared" si="153"/>
        <v>0.16443244143208011</v>
      </c>
      <c r="H793" s="101"/>
      <c r="I793" s="99">
        <f t="shared" si="148"/>
        <v>29697.3</v>
      </c>
      <c r="J793" s="99"/>
      <c r="M793" s="102"/>
      <c r="N793" s="103"/>
      <c r="O793" s="102"/>
      <c r="P793" s="102"/>
      <c r="Q793" s="102">
        <f t="shared" si="149"/>
        <v>2273.8000000000002</v>
      </c>
      <c r="R793" s="104">
        <f t="shared" si="150"/>
        <v>81718.899999999994</v>
      </c>
      <c r="S793" s="104"/>
      <c r="T793" s="104">
        <f t="shared" si="151"/>
        <v>81700</v>
      </c>
      <c r="U793" s="97">
        <f t="shared" si="152"/>
        <v>113690</v>
      </c>
    </row>
    <row r="794" spans="3:21" s="97" customFormat="1" ht="11" hidden="1" customHeight="1" outlineLevel="1">
      <c r="C794" s="98">
        <f t="shared" si="144"/>
        <v>113790</v>
      </c>
      <c r="D794" s="99">
        <f t="shared" si="145"/>
        <v>29734.3</v>
      </c>
      <c r="E794" s="100">
        <f t="shared" si="146"/>
        <v>0.39</v>
      </c>
      <c r="F794" s="100">
        <f t="shared" si="147"/>
        <v>0.2613085508392653</v>
      </c>
      <c r="G794" s="101">
        <f t="shared" si="153"/>
        <v>0.16443244143208011</v>
      </c>
      <c r="H794" s="101"/>
      <c r="I794" s="99">
        <f t="shared" si="148"/>
        <v>29734.3</v>
      </c>
      <c r="J794" s="99"/>
      <c r="M794" s="102"/>
      <c r="N794" s="103"/>
      <c r="O794" s="102"/>
      <c r="P794" s="102"/>
      <c r="Q794" s="102">
        <f t="shared" si="149"/>
        <v>2275.8000000000002</v>
      </c>
      <c r="R794" s="104">
        <f t="shared" si="150"/>
        <v>81779.899999999994</v>
      </c>
      <c r="S794" s="104"/>
      <c r="T794" s="104">
        <f t="shared" si="151"/>
        <v>81800</v>
      </c>
      <c r="U794" s="97">
        <f t="shared" si="152"/>
        <v>113790</v>
      </c>
    </row>
    <row r="795" spans="3:21" s="97" customFormat="1" ht="11" hidden="1" customHeight="1" outlineLevel="1">
      <c r="C795" s="98">
        <f t="shared" si="144"/>
        <v>113890</v>
      </c>
      <c r="D795" s="99">
        <f t="shared" si="145"/>
        <v>29771.3</v>
      </c>
      <c r="E795" s="100">
        <f t="shared" si="146"/>
        <v>0.39</v>
      </c>
      <c r="F795" s="100">
        <f t="shared" si="147"/>
        <v>0.26140398630257267</v>
      </c>
      <c r="G795" s="101">
        <f t="shared" si="153"/>
        <v>0.16443244143208011</v>
      </c>
      <c r="H795" s="101"/>
      <c r="I795" s="99">
        <f t="shared" si="148"/>
        <v>29771.3</v>
      </c>
      <c r="J795" s="99"/>
      <c r="M795" s="102"/>
      <c r="N795" s="103"/>
      <c r="O795" s="102"/>
      <c r="P795" s="102"/>
      <c r="Q795" s="102">
        <f t="shared" si="149"/>
        <v>2277.8000000000002</v>
      </c>
      <c r="R795" s="104">
        <f t="shared" si="150"/>
        <v>81840.899999999994</v>
      </c>
      <c r="S795" s="104"/>
      <c r="T795" s="104">
        <f t="shared" si="151"/>
        <v>81800</v>
      </c>
      <c r="U795" s="97">
        <f t="shared" si="152"/>
        <v>113890</v>
      </c>
    </row>
    <row r="796" spans="3:21" s="97" customFormat="1" ht="11" hidden="1" customHeight="1" outlineLevel="1">
      <c r="C796" s="98">
        <f t="shared" si="144"/>
        <v>113990</v>
      </c>
      <c r="D796" s="99">
        <f t="shared" si="145"/>
        <v>29808.3</v>
      </c>
      <c r="E796" s="100">
        <f t="shared" si="146"/>
        <v>0.39</v>
      </c>
      <c r="F796" s="100">
        <f t="shared" si="147"/>
        <v>0.26149925432055443</v>
      </c>
      <c r="G796" s="101">
        <f t="shared" si="153"/>
        <v>0.16443244143208011</v>
      </c>
      <c r="H796" s="101"/>
      <c r="I796" s="99">
        <f t="shared" si="148"/>
        <v>29808.3</v>
      </c>
      <c r="J796" s="99"/>
      <c r="M796" s="102"/>
      <c r="N796" s="103"/>
      <c r="O796" s="102"/>
      <c r="P796" s="102"/>
      <c r="Q796" s="102">
        <f t="shared" si="149"/>
        <v>2279.8000000000002</v>
      </c>
      <c r="R796" s="104">
        <f t="shared" si="150"/>
        <v>81901.899999999994</v>
      </c>
      <c r="S796" s="104"/>
      <c r="T796" s="104">
        <f t="shared" si="151"/>
        <v>81900</v>
      </c>
      <c r="U796" s="97">
        <f t="shared" si="152"/>
        <v>113990</v>
      </c>
    </row>
    <row r="797" spans="3:21" s="97" customFormat="1" ht="11" hidden="1" customHeight="1" outlineLevel="1">
      <c r="C797" s="98">
        <f t="shared" si="144"/>
        <v>114090</v>
      </c>
      <c r="D797" s="99">
        <f t="shared" si="145"/>
        <v>29845.3</v>
      </c>
      <c r="E797" s="100">
        <f t="shared" si="146"/>
        <v>0.39</v>
      </c>
      <c r="F797" s="100">
        <f t="shared" si="147"/>
        <v>0.26159435533350861</v>
      </c>
      <c r="G797" s="101">
        <f t="shared" si="153"/>
        <v>0.16443244143208011</v>
      </c>
      <c r="H797" s="101"/>
      <c r="I797" s="99">
        <f t="shared" si="148"/>
        <v>29845.3</v>
      </c>
      <c r="J797" s="99"/>
      <c r="M797" s="102"/>
      <c r="N797" s="103"/>
      <c r="O797" s="102"/>
      <c r="P797" s="102"/>
      <c r="Q797" s="102">
        <f t="shared" si="149"/>
        <v>2281.8000000000002</v>
      </c>
      <c r="R797" s="104">
        <f t="shared" si="150"/>
        <v>81962.899999999994</v>
      </c>
      <c r="S797" s="104"/>
      <c r="T797" s="104">
        <f t="shared" si="151"/>
        <v>82000</v>
      </c>
      <c r="U797" s="97">
        <f t="shared" si="152"/>
        <v>114090</v>
      </c>
    </row>
    <row r="798" spans="3:21" s="97" customFormat="1" ht="11" hidden="1" customHeight="1" outlineLevel="1">
      <c r="C798" s="98">
        <f t="shared" si="144"/>
        <v>114190</v>
      </c>
      <c r="D798" s="99">
        <f t="shared" si="145"/>
        <v>29882.3</v>
      </c>
      <c r="E798" s="100">
        <f t="shared" si="146"/>
        <v>0.39</v>
      </c>
      <c r="F798" s="100">
        <f t="shared" si="147"/>
        <v>0.2616892897801909</v>
      </c>
      <c r="G798" s="101">
        <f t="shared" si="153"/>
        <v>0.16443244143208011</v>
      </c>
      <c r="H798" s="101"/>
      <c r="I798" s="99">
        <f t="shared" si="148"/>
        <v>29882.3</v>
      </c>
      <c r="J798" s="99"/>
      <c r="M798" s="102"/>
      <c r="N798" s="103"/>
      <c r="O798" s="102"/>
      <c r="P798" s="102"/>
      <c r="Q798" s="102">
        <f t="shared" si="149"/>
        <v>2283.8000000000002</v>
      </c>
      <c r="R798" s="104">
        <f t="shared" si="150"/>
        <v>82023.899999999994</v>
      </c>
      <c r="S798" s="104"/>
      <c r="T798" s="104">
        <f t="shared" si="151"/>
        <v>82000</v>
      </c>
      <c r="U798" s="97">
        <f t="shared" si="152"/>
        <v>114190</v>
      </c>
    </row>
    <row r="799" spans="3:21" s="97" customFormat="1" ht="11" hidden="1" customHeight="1" outlineLevel="1">
      <c r="C799" s="98">
        <f t="shared" si="144"/>
        <v>114290</v>
      </c>
      <c r="D799" s="99">
        <f t="shared" si="145"/>
        <v>29919.3</v>
      </c>
      <c r="E799" s="100">
        <f t="shared" si="146"/>
        <v>0.39</v>
      </c>
      <c r="F799" s="100">
        <f t="shared" si="147"/>
        <v>0.26178405809782135</v>
      </c>
      <c r="G799" s="101">
        <f t="shared" si="153"/>
        <v>0.16443244143208011</v>
      </c>
      <c r="H799" s="101"/>
      <c r="I799" s="99">
        <f t="shared" si="148"/>
        <v>29919.3</v>
      </c>
      <c r="J799" s="99"/>
      <c r="M799" s="102"/>
      <c r="N799" s="103"/>
      <c r="O799" s="102"/>
      <c r="P799" s="102"/>
      <c r="Q799" s="102">
        <f t="shared" si="149"/>
        <v>2285.8000000000002</v>
      </c>
      <c r="R799" s="104">
        <f t="shared" si="150"/>
        <v>82084.899999999994</v>
      </c>
      <c r="S799" s="104"/>
      <c r="T799" s="104">
        <f t="shared" si="151"/>
        <v>82100</v>
      </c>
      <c r="U799" s="97">
        <f t="shared" si="152"/>
        <v>114290</v>
      </c>
    </row>
    <row r="800" spans="3:21" s="97" customFormat="1" ht="11" hidden="1" customHeight="1" outlineLevel="1">
      <c r="C800" s="98">
        <f t="shared" si="144"/>
        <v>114390</v>
      </c>
      <c r="D800" s="99">
        <f t="shared" si="145"/>
        <v>29956.3</v>
      </c>
      <c r="E800" s="100">
        <f t="shared" si="146"/>
        <v>0.39</v>
      </c>
      <c r="F800" s="100">
        <f t="shared" si="147"/>
        <v>0.26187866072209109</v>
      </c>
      <c r="G800" s="101">
        <f t="shared" si="153"/>
        <v>0.16443244143208011</v>
      </c>
      <c r="H800" s="101"/>
      <c r="I800" s="99">
        <f t="shared" si="148"/>
        <v>29956.3</v>
      </c>
      <c r="J800" s="99"/>
      <c r="M800" s="102"/>
      <c r="N800" s="103"/>
      <c r="O800" s="102"/>
      <c r="P800" s="102"/>
      <c r="Q800" s="102">
        <f t="shared" si="149"/>
        <v>2287.8000000000002</v>
      </c>
      <c r="R800" s="104">
        <f t="shared" si="150"/>
        <v>82145.899999999994</v>
      </c>
      <c r="S800" s="104"/>
      <c r="T800" s="104">
        <f t="shared" si="151"/>
        <v>82100</v>
      </c>
      <c r="U800" s="97">
        <f t="shared" si="152"/>
        <v>114390</v>
      </c>
    </row>
    <row r="801" spans="3:21" s="97" customFormat="1" ht="11" hidden="1" customHeight="1" outlineLevel="1">
      <c r="C801" s="98">
        <f t="shared" si="144"/>
        <v>114490</v>
      </c>
      <c r="D801" s="99">
        <f t="shared" si="145"/>
        <v>29993.3</v>
      </c>
      <c r="E801" s="100">
        <f t="shared" si="146"/>
        <v>0.39</v>
      </c>
      <c r="F801" s="100">
        <f t="shared" si="147"/>
        <v>0.26197309808716918</v>
      </c>
      <c r="G801" s="101">
        <f t="shared" si="153"/>
        <v>0.16443244143208011</v>
      </c>
      <c r="H801" s="101"/>
      <c r="I801" s="99">
        <f t="shared" si="148"/>
        <v>29993.3</v>
      </c>
      <c r="J801" s="99"/>
      <c r="M801" s="102"/>
      <c r="N801" s="103"/>
      <c r="O801" s="102"/>
      <c r="P801" s="102"/>
      <c r="Q801" s="102">
        <f t="shared" si="149"/>
        <v>2289.8000000000002</v>
      </c>
      <c r="R801" s="104">
        <f t="shared" si="150"/>
        <v>82206.899999999994</v>
      </c>
      <c r="S801" s="104"/>
      <c r="T801" s="104">
        <f t="shared" si="151"/>
        <v>82200</v>
      </c>
      <c r="U801" s="97">
        <f t="shared" si="152"/>
        <v>114490</v>
      </c>
    </row>
    <row r="802" spans="3:21" s="97" customFormat="1" ht="11" hidden="1" customHeight="1" outlineLevel="1">
      <c r="C802" s="98">
        <f t="shared" si="144"/>
        <v>114590</v>
      </c>
      <c r="D802" s="99">
        <f t="shared" si="145"/>
        <v>30030.3</v>
      </c>
      <c r="E802" s="100">
        <f t="shared" si="146"/>
        <v>0.39</v>
      </c>
      <c r="F802" s="100">
        <f t="shared" si="147"/>
        <v>0.26206737062570906</v>
      </c>
      <c r="G802" s="101">
        <f t="shared" si="153"/>
        <v>0.16443244143208011</v>
      </c>
      <c r="H802" s="101"/>
      <c r="I802" s="99">
        <f t="shared" si="148"/>
        <v>30030.3</v>
      </c>
      <c r="J802" s="99"/>
      <c r="M802" s="102"/>
      <c r="N802" s="103"/>
      <c r="O802" s="102"/>
      <c r="P802" s="102"/>
      <c r="Q802" s="102">
        <f t="shared" si="149"/>
        <v>2291.8000000000002</v>
      </c>
      <c r="R802" s="104">
        <f t="shared" si="150"/>
        <v>82267.899999999994</v>
      </c>
      <c r="S802" s="104"/>
      <c r="T802" s="104">
        <f t="shared" si="151"/>
        <v>82300</v>
      </c>
      <c r="U802" s="97">
        <f t="shared" si="152"/>
        <v>114590</v>
      </c>
    </row>
    <row r="803" spans="3:21" s="97" customFormat="1" ht="11" hidden="1" customHeight="1" outlineLevel="1">
      <c r="C803" s="98">
        <f t="shared" si="144"/>
        <v>114690</v>
      </c>
      <c r="D803" s="99">
        <f t="shared" si="145"/>
        <v>30067.3</v>
      </c>
      <c r="E803" s="100">
        <f t="shared" si="146"/>
        <v>0.39</v>
      </c>
      <c r="F803" s="100">
        <f t="shared" si="147"/>
        <v>0.26216147876885515</v>
      </c>
      <c r="G803" s="101">
        <f t="shared" si="153"/>
        <v>0.16443244143208011</v>
      </c>
      <c r="H803" s="101"/>
      <c r="I803" s="99">
        <f t="shared" si="148"/>
        <v>30067.3</v>
      </c>
      <c r="J803" s="99"/>
      <c r="M803" s="102"/>
      <c r="N803" s="103"/>
      <c r="O803" s="102"/>
      <c r="P803" s="102"/>
      <c r="Q803" s="102">
        <f t="shared" si="149"/>
        <v>2293.8000000000002</v>
      </c>
      <c r="R803" s="104">
        <f t="shared" si="150"/>
        <v>82328.899999999994</v>
      </c>
      <c r="S803" s="104"/>
      <c r="T803" s="104">
        <f t="shared" si="151"/>
        <v>82300</v>
      </c>
      <c r="U803" s="97">
        <f t="shared" si="152"/>
        <v>114690</v>
      </c>
    </row>
    <row r="804" spans="3:21" s="97" customFormat="1" ht="11" hidden="1" customHeight="1" outlineLevel="1">
      <c r="C804" s="98">
        <f t="shared" si="144"/>
        <v>114790</v>
      </c>
      <c r="D804" s="99">
        <f t="shared" si="145"/>
        <v>30104.3</v>
      </c>
      <c r="E804" s="100">
        <f t="shared" si="146"/>
        <v>0.39</v>
      </c>
      <c r="F804" s="100">
        <f t="shared" si="147"/>
        <v>0.26225542294624965</v>
      </c>
      <c r="G804" s="101">
        <f t="shared" si="153"/>
        <v>0.16443244143208011</v>
      </c>
      <c r="H804" s="101"/>
      <c r="I804" s="99">
        <f t="shared" si="148"/>
        <v>30104.3</v>
      </c>
      <c r="J804" s="99"/>
      <c r="M804" s="102"/>
      <c r="N804" s="103"/>
      <c r="O804" s="102"/>
      <c r="P804" s="102"/>
      <c r="Q804" s="102">
        <f t="shared" si="149"/>
        <v>2295.8000000000002</v>
      </c>
      <c r="R804" s="104">
        <f t="shared" si="150"/>
        <v>82389.899999999994</v>
      </c>
      <c r="S804" s="104"/>
      <c r="T804" s="104">
        <f t="shared" si="151"/>
        <v>82400</v>
      </c>
      <c r="U804" s="97">
        <f t="shared" si="152"/>
        <v>114790</v>
      </c>
    </row>
    <row r="805" spans="3:21" s="97" customFormat="1" ht="11" hidden="1" customHeight="1" outlineLevel="1">
      <c r="C805" s="98">
        <f t="shared" si="144"/>
        <v>114890</v>
      </c>
      <c r="D805" s="99">
        <f t="shared" si="145"/>
        <v>30141.3</v>
      </c>
      <c r="E805" s="100">
        <f t="shared" si="146"/>
        <v>0.39</v>
      </c>
      <c r="F805" s="100">
        <f t="shared" si="147"/>
        <v>0.2623492035860388</v>
      </c>
      <c r="G805" s="101">
        <f t="shared" si="153"/>
        <v>0.16443244143208011</v>
      </c>
      <c r="H805" s="101"/>
      <c r="I805" s="99">
        <f t="shared" si="148"/>
        <v>30141.3</v>
      </c>
      <c r="J805" s="99"/>
      <c r="M805" s="102"/>
      <c r="N805" s="103"/>
      <c r="O805" s="102"/>
      <c r="P805" s="102"/>
      <c r="Q805" s="102">
        <f t="shared" si="149"/>
        <v>2297.8000000000002</v>
      </c>
      <c r="R805" s="104">
        <f t="shared" si="150"/>
        <v>82450.899999999994</v>
      </c>
      <c r="S805" s="104"/>
      <c r="T805" s="104">
        <f t="shared" si="151"/>
        <v>82500</v>
      </c>
      <c r="U805" s="97">
        <f t="shared" si="152"/>
        <v>114890</v>
      </c>
    </row>
    <row r="806" spans="3:21" s="97" customFormat="1" ht="11" hidden="1" customHeight="1" outlineLevel="1">
      <c r="C806" s="98">
        <f t="shared" si="144"/>
        <v>114990</v>
      </c>
      <c r="D806" s="99">
        <f t="shared" si="145"/>
        <v>30178.3</v>
      </c>
      <c r="E806" s="100">
        <f t="shared" si="146"/>
        <v>0.39</v>
      </c>
      <c r="F806" s="100">
        <f t="shared" si="147"/>
        <v>0.26244282111487954</v>
      </c>
      <c r="G806" s="101">
        <f t="shared" si="153"/>
        <v>0.16443244143208011</v>
      </c>
      <c r="H806" s="101"/>
      <c r="I806" s="99">
        <f t="shared" si="148"/>
        <v>30178.3</v>
      </c>
      <c r="J806" s="99"/>
      <c r="M806" s="102"/>
      <c r="N806" s="103"/>
      <c r="O806" s="102"/>
      <c r="P806" s="102"/>
      <c r="Q806" s="102">
        <f t="shared" si="149"/>
        <v>2299.8000000000002</v>
      </c>
      <c r="R806" s="104">
        <f t="shared" si="150"/>
        <v>82511.899999999994</v>
      </c>
      <c r="S806" s="104"/>
      <c r="T806" s="104">
        <f t="shared" si="151"/>
        <v>82500</v>
      </c>
      <c r="U806" s="97">
        <f t="shared" si="152"/>
        <v>114990</v>
      </c>
    </row>
    <row r="807" spans="3:21" s="97" customFormat="1" ht="11" hidden="1" customHeight="1" outlineLevel="1">
      <c r="C807" s="98">
        <f t="shared" si="144"/>
        <v>115090</v>
      </c>
      <c r="D807" s="99">
        <f t="shared" si="145"/>
        <v>30215.3</v>
      </c>
      <c r="E807" s="100">
        <f t="shared" si="146"/>
        <v>0.39</v>
      </c>
      <c r="F807" s="100">
        <f t="shared" si="147"/>
        <v>0.26253627595794593</v>
      </c>
      <c r="G807" s="101">
        <f t="shared" si="153"/>
        <v>0.16443244143208011</v>
      </c>
      <c r="H807" s="101"/>
      <c r="I807" s="99">
        <f t="shared" si="148"/>
        <v>30215.3</v>
      </c>
      <c r="J807" s="99"/>
      <c r="M807" s="102"/>
      <c r="N807" s="103"/>
      <c r="O807" s="102"/>
      <c r="P807" s="102"/>
      <c r="Q807" s="102">
        <f t="shared" si="149"/>
        <v>2301.8000000000002</v>
      </c>
      <c r="R807" s="104">
        <f t="shared" si="150"/>
        <v>82572.899999999994</v>
      </c>
      <c r="S807" s="104"/>
      <c r="T807" s="104">
        <f t="shared" si="151"/>
        <v>82600</v>
      </c>
      <c r="U807" s="97">
        <f t="shared" si="152"/>
        <v>115090</v>
      </c>
    </row>
    <row r="808" spans="3:21" s="97" customFormat="1" ht="11" hidden="1" customHeight="1" outlineLevel="1">
      <c r="C808" s="98">
        <f t="shared" si="144"/>
        <v>115190</v>
      </c>
      <c r="D808" s="99">
        <f t="shared" si="145"/>
        <v>30252.3</v>
      </c>
      <c r="E808" s="100">
        <f t="shared" si="146"/>
        <v>0.39</v>
      </c>
      <c r="F808" s="100">
        <f t="shared" si="147"/>
        <v>0.26262956853893565</v>
      </c>
      <c r="G808" s="101">
        <f t="shared" si="153"/>
        <v>0.16443244143208011</v>
      </c>
      <c r="H808" s="101"/>
      <c r="I808" s="99">
        <f t="shared" si="148"/>
        <v>30252.3</v>
      </c>
      <c r="J808" s="99"/>
      <c r="M808" s="102"/>
      <c r="N808" s="103"/>
      <c r="O808" s="102"/>
      <c r="P808" s="102"/>
      <c r="Q808" s="102">
        <f t="shared" si="149"/>
        <v>2303.8000000000002</v>
      </c>
      <c r="R808" s="104">
        <f t="shared" si="150"/>
        <v>82633.899999999994</v>
      </c>
      <c r="S808" s="104"/>
      <c r="T808" s="104">
        <f t="shared" si="151"/>
        <v>82600</v>
      </c>
      <c r="U808" s="97">
        <f t="shared" si="152"/>
        <v>115190</v>
      </c>
    </row>
    <row r="809" spans="3:21" s="97" customFormat="1" ht="11" hidden="1" customHeight="1" outlineLevel="1">
      <c r="C809" s="98">
        <f t="shared" si="144"/>
        <v>115290</v>
      </c>
      <c r="D809" s="99">
        <f t="shared" si="145"/>
        <v>30289.3</v>
      </c>
      <c r="E809" s="100">
        <f t="shared" si="146"/>
        <v>0.39</v>
      </c>
      <c r="F809" s="100">
        <f t="shared" si="147"/>
        <v>0.2627226992800763</v>
      </c>
      <c r="G809" s="101">
        <f t="shared" si="153"/>
        <v>0.16443244143208011</v>
      </c>
      <c r="H809" s="101"/>
      <c r="I809" s="99">
        <f t="shared" si="148"/>
        <v>30289.3</v>
      </c>
      <c r="J809" s="99"/>
      <c r="M809" s="102"/>
      <c r="N809" s="103"/>
      <c r="O809" s="102"/>
      <c r="P809" s="102"/>
      <c r="Q809" s="102">
        <f t="shared" si="149"/>
        <v>2305.8000000000002</v>
      </c>
      <c r="R809" s="104">
        <f t="shared" si="150"/>
        <v>82694.899999999994</v>
      </c>
      <c r="S809" s="104"/>
      <c r="T809" s="104">
        <f t="shared" si="151"/>
        <v>82700</v>
      </c>
      <c r="U809" s="97">
        <f t="shared" si="152"/>
        <v>115290</v>
      </c>
    </row>
    <row r="810" spans="3:21" s="97" customFormat="1" ht="11" hidden="1" customHeight="1" outlineLevel="1">
      <c r="C810" s="98">
        <f t="shared" si="144"/>
        <v>115390</v>
      </c>
      <c r="D810" s="99">
        <f t="shared" si="145"/>
        <v>30326.3</v>
      </c>
      <c r="E810" s="100">
        <f t="shared" si="146"/>
        <v>0.39</v>
      </c>
      <c r="F810" s="100">
        <f t="shared" si="147"/>
        <v>0.2628156686021319</v>
      </c>
      <c r="G810" s="101">
        <f t="shared" si="153"/>
        <v>0.16443244143208011</v>
      </c>
      <c r="H810" s="101"/>
      <c r="I810" s="99">
        <f t="shared" si="148"/>
        <v>30326.3</v>
      </c>
      <c r="J810" s="99"/>
      <c r="M810" s="102"/>
      <c r="N810" s="103"/>
      <c r="O810" s="102"/>
      <c r="P810" s="102"/>
      <c r="Q810" s="102">
        <f t="shared" si="149"/>
        <v>2307.8000000000002</v>
      </c>
      <c r="R810" s="104">
        <f t="shared" si="150"/>
        <v>82755.899999999994</v>
      </c>
      <c r="S810" s="104"/>
      <c r="T810" s="104">
        <f t="shared" si="151"/>
        <v>82800</v>
      </c>
      <c r="U810" s="97">
        <f t="shared" si="152"/>
        <v>115390</v>
      </c>
    </row>
    <row r="811" spans="3:21" s="97" customFormat="1" ht="11" hidden="1" customHeight="1" outlineLevel="1">
      <c r="C811" s="98">
        <f t="shared" si="144"/>
        <v>115490</v>
      </c>
      <c r="D811" s="99">
        <f t="shared" si="145"/>
        <v>30363.3</v>
      </c>
      <c r="E811" s="100">
        <f t="shared" si="146"/>
        <v>0.39</v>
      </c>
      <c r="F811" s="100">
        <f t="shared" si="147"/>
        <v>0.26290847692440905</v>
      </c>
      <c r="G811" s="101">
        <f t="shared" si="153"/>
        <v>0.16443244143208011</v>
      </c>
      <c r="H811" s="101"/>
      <c r="I811" s="99">
        <f t="shared" si="148"/>
        <v>30363.3</v>
      </c>
      <c r="J811" s="99"/>
      <c r="M811" s="102"/>
      <c r="N811" s="103"/>
      <c r="O811" s="102"/>
      <c r="P811" s="102"/>
      <c r="Q811" s="102">
        <f t="shared" si="149"/>
        <v>2309.8000000000002</v>
      </c>
      <c r="R811" s="104">
        <f t="shared" si="150"/>
        <v>82816.899999999994</v>
      </c>
      <c r="S811" s="104"/>
      <c r="T811" s="104">
        <f t="shared" si="151"/>
        <v>82800</v>
      </c>
      <c r="U811" s="97">
        <f t="shared" si="152"/>
        <v>115490</v>
      </c>
    </row>
    <row r="812" spans="3:21" s="97" customFormat="1" ht="11" hidden="1" customHeight="1" outlineLevel="1">
      <c r="C812" s="98">
        <f t="shared" si="144"/>
        <v>115590</v>
      </c>
      <c r="D812" s="99">
        <f t="shared" si="145"/>
        <v>30400.3</v>
      </c>
      <c r="E812" s="100">
        <f t="shared" si="146"/>
        <v>0.39</v>
      </c>
      <c r="F812" s="100">
        <f t="shared" si="147"/>
        <v>0.26300112466476339</v>
      </c>
      <c r="G812" s="101">
        <f t="shared" si="153"/>
        <v>0.16443244143208011</v>
      </c>
      <c r="H812" s="101"/>
      <c r="I812" s="99">
        <f t="shared" si="148"/>
        <v>30400.3</v>
      </c>
      <c r="J812" s="99"/>
      <c r="M812" s="102"/>
      <c r="N812" s="103"/>
      <c r="O812" s="102"/>
      <c r="P812" s="102"/>
      <c r="Q812" s="102">
        <f t="shared" si="149"/>
        <v>2311.8000000000002</v>
      </c>
      <c r="R812" s="104">
        <f t="shared" si="150"/>
        <v>82877.899999999994</v>
      </c>
      <c r="S812" s="104"/>
      <c r="T812" s="104">
        <f t="shared" si="151"/>
        <v>82900</v>
      </c>
      <c r="U812" s="97">
        <f t="shared" si="152"/>
        <v>115590</v>
      </c>
    </row>
    <row r="813" spans="3:21" s="97" customFormat="1" ht="11" hidden="1" customHeight="1" outlineLevel="1">
      <c r="C813" s="98">
        <f t="shared" si="144"/>
        <v>115690</v>
      </c>
      <c r="D813" s="99">
        <f t="shared" si="145"/>
        <v>30437.3</v>
      </c>
      <c r="E813" s="100">
        <f t="shared" si="146"/>
        <v>0.39</v>
      </c>
      <c r="F813" s="100">
        <f t="shared" si="147"/>
        <v>0.26309361223960581</v>
      </c>
      <c r="G813" s="101">
        <f t="shared" si="153"/>
        <v>0.16443244143208011</v>
      </c>
      <c r="H813" s="101"/>
      <c r="I813" s="99">
        <f t="shared" si="148"/>
        <v>30437.3</v>
      </c>
      <c r="J813" s="99"/>
      <c r="M813" s="102"/>
      <c r="N813" s="103"/>
      <c r="O813" s="102"/>
      <c r="P813" s="102"/>
      <c r="Q813" s="102">
        <f t="shared" si="149"/>
        <v>2313.8000000000002</v>
      </c>
      <c r="R813" s="104">
        <f t="shared" si="150"/>
        <v>82938.899999999994</v>
      </c>
      <c r="S813" s="104"/>
      <c r="T813" s="104">
        <f t="shared" si="151"/>
        <v>82900</v>
      </c>
      <c r="U813" s="97">
        <f t="shared" si="152"/>
        <v>115690</v>
      </c>
    </row>
    <row r="814" spans="3:21" s="97" customFormat="1" ht="11" hidden="1" customHeight="1" outlineLevel="1">
      <c r="C814" s="98">
        <f t="shared" si="144"/>
        <v>115790</v>
      </c>
      <c r="D814" s="99">
        <f t="shared" si="145"/>
        <v>30474.3</v>
      </c>
      <c r="E814" s="100">
        <f t="shared" si="146"/>
        <v>0.39</v>
      </c>
      <c r="F814" s="100">
        <f t="shared" si="147"/>
        <v>0.26318594006390877</v>
      </c>
      <c r="G814" s="101">
        <f t="shared" si="153"/>
        <v>0.16443244143208011</v>
      </c>
      <c r="H814" s="101"/>
      <c r="I814" s="99">
        <f t="shared" si="148"/>
        <v>30474.3</v>
      </c>
      <c r="J814" s="99"/>
      <c r="M814" s="102"/>
      <c r="N814" s="103"/>
      <c r="O814" s="102"/>
      <c r="P814" s="102"/>
      <c r="Q814" s="102">
        <f t="shared" si="149"/>
        <v>2315.8000000000002</v>
      </c>
      <c r="R814" s="104">
        <f t="shared" si="150"/>
        <v>82999.899999999994</v>
      </c>
      <c r="S814" s="104"/>
      <c r="T814" s="104">
        <f t="shared" si="151"/>
        <v>83000</v>
      </c>
      <c r="U814" s="97">
        <f t="shared" si="152"/>
        <v>115790</v>
      </c>
    </row>
    <row r="815" spans="3:21" s="97" customFormat="1" ht="11" hidden="1" customHeight="1" outlineLevel="1">
      <c r="C815" s="98">
        <f t="shared" si="144"/>
        <v>115890</v>
      </c>
      <c r="D815" s="99">
        <f t="shared" si="145"/>
        <v>30511.3</v>
      </c>
      <c r="E815" s="100">
        <f t="shared" si="146"/>
        <v>0.39</v>
      </c>
      <c r="F815" s="100">
        <f t="shared" si="147"/>
        <v>0.26327810855121236</v>
      </c>
      <c r="G815" s="101">
        <f t="shared" si="153"/>
        <v>0.16443244143208011</v>
      </c>
      <c r="H815" s="101"/>
      <c r="I815" s="99">
        <f t="shared" si="148"/>
        <v>30511.3</v>
      </c>
      <c r="J815" s="99"/>
      <c r="M815" s="102"/>
      <c r="N815" s="103"/>
      <c r="O815" s="102"/>
      <c r="P815" s="102"/>
      <c r="Q815" s="102">
        <f t="shared" si="149"/>
        <v>2317.8000000000002</v>
      </c>
      <c r="R815" s="104">
        <f t="shared" si="150"/>
        <v>83060.899999999994</v>
      </c>
      <c r="S815" s="104"/>
      <c r="T815" s="104">
        <f t="shared" si="151"/>
        <v>83100</v>
      </c>
      <c r="U815" s="97">
        <f t="shared" si="152"/>
        <v>115890</v>
      </c>
    </row>
    <row r="816" spans="3:21" s="97" customFormat="1" ht="11" hidden="1" customHeight="1" outlineLevel="1">
      <c r="C816" s="98">
        <f t="shared" ref="C816:C879" si="154">C815+100</f>
        <v>115990</v>
      </c>
      <c r="D816" s="99">
        <f t="shared" ref="D816:D879" si="155">I816</f>
        <v>30548.3</v>
      </c>
      <c r="E816" s="100">
        <f t="shared" ref="E816:E879" si="156">(D816-D815+Q816-Q815)/(C816-C815)</f>
        <v>0.39</v>
      </c>
      <c r="F816" s="100">
        <f t="shared" ref="F816:F879" si="157">D816/C816</f>
        <v>0.26337011811363048</v>
      </c>
      <c r="G816" s="101">
        <f t="shared" si="153"/>
        <v>0.16443244143208011</v>
      </c>
      <c r="H816" s="101"/>
      <c r="I816" s="99">
        <f t="shared" ref="I816:I879" si="158">IF(C816&lt;$J$29,0,IF(C816&lt;$J$30,(C816-$J$29)*$K$30,IF(C816&lt;$J$31,(((C816-$J$30)*$K$31)+$L$31),IF(C816&lt;$J$32,((C816-$J$31)*$K$32)+$L$32,(((C816-$J$32)*$K$33)+$L$33)))))</f>
        <v>30548.3</v>
      </c>
      <c r="J816" s="99"/>
      <c r="M816" s="102"/>
      <c r="N816" s="103"/>
      <c r="O816" s="102"/>
      <c r="P816" s="102"/>
      <c r="Q816" s="102">
        <f t="shared" ref="Q816:Q879" si="159">(IF(C816&gt;26668,(C816*2%),(MAX(0,(    (C816-21335)*10%   )))))-  (  MIN(IF(C816&lt;66667,(445-((C816-37000)*1.5%)),0),445)  )</f>
        <v>2319.8000000000002</v>
      </c>
      <c r="R816" s="104">
        <f t="shared" ref="R816:R879" si="160">C816-D816-Q816</f>
        <v>83121.899999999994</v>
      </c>
      <c r="S816" s="104"/>
      <c r="T816" s="104">
        <f t="shared" ref="T816:T879" si="161">ROUND(R816/100,0)*100</f>
        <v>83100</v>
      </c>
      <c r="U816" s="97">
        <f t="shared" ref="U816:U879" si="162">C816</f>
        <v>115990</v>
      </c>
    </row>
    <row r="817" spans="3:21" s="97" customFormat="1" ht="11" hidden="1" customHeight="1" outlineLevel="1">
      <c r="C817" s="98">
        <f t="shared" si="154"/>
        <v>116090</v>
      </c>
      <c r="D817" s="99">
        <f t="shared" si="155"/>
        <v>30585.3</v>
      </c>
      <c r="E817" s="100">
        <f t="shared" si="156"/>
        <v>0.39</v>
      </c>
      <c r="F817" s="100">
        <f t="shared" si="157"/>
        <v>0.26346196916185716</v>
      </c>
      <c r="G817" s="101">
        <f t="shared" si="153"/>
        <v>0.16443244143208011</v>
      </c>
      <c r="H817" s="101"/>
      <c r="I817" s="99">
        <f t="shared" si="158"/>
        <v>30585.3</v>
      </c>
      <c r="J817" s="99"/>
      <c r="M817" s="102"/>
      <c r="N817" s="103"/>
      <c r="O817" s="102"/>
      <c r="P817" s="102"/>
      <c r="Q817" s="102">
        <f t="shared" si="159"/>
        <v>2321.8000000000002</v>
      </c>
      <c r="R817" s="104">
        <f t="shared" si="160"/>
        <v>83182.899999999994</v>
      </c>
      <c r="S817" s="104"/>
      <c r="T817" s="104">
        <f t="shared" si="161"/>
        <v>83200</v>
      </c>
      <c r="U817" s="97">
        <f t="shared" si="162"/>
        <v>116090</v>
      </c>
    </row>
    <row r="818" spans="3:21" s="97" customFormat="1" ht="11" hidden="1" customHeight="1" outlineLevel="1">
      <c r="C818" s="98">
        <f t="shared" si="154"/>
        <v>116190</v>
      </c>
      <c r="D818" s="99">
        <f t="shared" si="155"/>
        <v>30622.3</v>
      </c>
      <c r="E818" s="100">
        <f t="shared" si="156"/>
        <v>0.39</v>
      </c>
      <c r="F818" s="100">
        <f t="shared" si="157"/>
        <v>0.26355366210517256</v>
      </c>
      <c r="G818" s="101">
        <f t="shared" si="153"/>
        <v>0.16443244143208011</v>
      </c>
      <c r="H818" s="101"/>
      <c r="I818" s="99">
        <f t="shared" si="158"/>
        <v>30622.3</v>
      </c>
      <c r="J818" s="99"/>
      <c r="M818" s="102"/>
      <c r="N818" s="103"/>
      <c r="O818" s="102"/>
      <c r="P818" s="102"/>
      <c r="Q818" s="102">
        <f t="shared" si="159"/>
        <v>2323.8000000000002</v>
      </c>
      <c r="R818" s="104">
        <f t="shared" si="160"/>
        <v>83243.899999999994</v>
      </c>
      <c r="S818" s="104"/>
      <c r="T818" s="104">
        <f t="shared" si="161"/>
        <v>83200</v>
      </c>
      <c r="U818" s="97">
        <f t="shared" si="162"/>
        <v>116190</v>
      </c>
    </row>
    <row r="819" spans="3:21" s="97" customFormat="1" ht="11" hidden="1" customHeight="1" outlineLevel="1">
      <c r="C819" s="98">
        <f t="shared" si="154"/>
        <v>116290</v>
      </c>
      <c r="D819" s="99">
        <f t="shared" si="155"/>
        <v>30659.3</v>
      </c>
      <c r="E819" s="100">
        <f t="shared" si="156"/>
        <v>0.39</v>
      </c>
      <c r="F819" s="100">
        <f t="shared" si="157"/>
        <v>0.26364519735144898</v>
      </c>
      <c r="G819" s="101">
        <f t="shared" si="153"/>
        <v>0.16443244143208011</v>
      </c>
      <c r="H819" s="101"/>
      <c r="I819" s="99">
        <f t="shared" si="158"/>
        <v>30659.3</v>
      </c>
      <c r="J819" s="99"/>
      <c r="M819" s="102"/>
      <c r="N819" s="103"/>
      <c r="O819" s="102"/>
      <c r="P819" s="102"/>
      <c r="Q819" s="102">
        <f t="shared" si="159"/>
        <v>2325.8000000000002</v>
      </c>
      <c r="R819" s="104">
        <f t="shared" si="160"/>
        <v>83304.899999999994</v>
      </c>
      <c r="S819" s="104"/>
      <c r="T819" s="104">
        <f t="shared" si="161"/>
        <v>83300</v>
      </c>
      <c r="U819" s="97">
        <f t="shared" si="162"/>
        <v>116290</v>
      </c>
    </row>
    <row r="820" spans="3:21" s="97" customFormat="1" ht="11" hidden="1" customHeight="1" outlineLevel="1">
      <c r="C820" s="98">
        <f t="shared" si="154"/>
        <v>116390</v>
      </c>
      <c r="D820" s="99">
        <f t="shared" si="155"/>
        <v>30696.3</v>
      </c>
      <c r="E820" s="100">
        <f t="shared" si="156"/>
        <v>0.39</v>
      </c>
      <c r="F820" s="100">
        <f t="shared" si="157"/>
        <v>0.26373657530715694</v>
      </c>
      <c r="G820" s="101">
        <f t="shared" si="153"/>
        <v>0.16443244143208011</v>
      </c>
      <c r="H820" s="101"/>
      <c r="I820" s="99">
        <f t="shared" si="158"/>
        <v>30696.3</v>
      </c>
      <c r="J820" s="99"/>
      <c r="M820" s="102"/>
      <c r="N820" s="103"/>
      <c r="O820" s="102"/>
      <c r="P820" s="102"/>
      <c r="Q820" s="102">
        <f t="shared" si="159"/>
        <v>2327.8000000000002</v>
      </c>
      <c r="R820" s="104">
        <f t="shared" si="160"/>
        <v>83365.899999999994</v>
      </c>
      <c r="S820" s="104"/>
      <c r="T820" s="104">
        <f t="shared" si="161"/>
        <v>83400</v>
      </c>
      <c r="U820" s="97">
        <f t="shared" si="162"/>
        <v>116390</v>
      </c>
    </row>
    <row r="821" spans="3:21" s="97" customFormat="1" ht="11" hidden="1" customHeight="1" outlineLevel="1">
      <c r="C821" s="98">
        <f t="shared" si="154"/>
        <v>116490</v>
      </c>
      <c r="D821" s="99">
        <f t="shared" si="155"/>
        <v>30733.3</v>
      </c>
      <c r="E821" s="100">
        <f t="shared" si="156"/>
        <v>0.39</v>
      </c>
      <c r="F821" s="100">
        <f t="shared" si="157"/>
        <v>0.26382779637737142</v>
      </c>
      <c r="G821" s="101">
        <f t="shared" si="153"/>
        <v>0.16443244143208011</v>
      </c>
      <c r="H821" s="101"/>
      <c r="I821" s="99">
        <f t="shared" si="158"/>
        <v>30733.3</v>
      </c>
      <c r="J821" s="99"/>
      <c r="M821" s="102"/>
      <c r="N821" s="103"/>
      <c r="O821" s="102"/>
      <c r="P821" s="102"/>
      <c r="Q821" s="102">
        <f t="shared" si="159"/>
        <v>2329.8000000000002</v>
      </c>
      <c r="R821" s="104">
        <f t="shared" si="160"/>
        <v>83426.899999999994</v>
      </c>
      <c r="S821" s="104"/>
      <c r="T821" s="104">
        <f t="shared" si="161"/>
        <v>83400</v>
      </c>
      <c r="U821" s="97">
        <f t="shared" si="162"/>
        <v>116490</v>
      </c>
    </row>
    <row r="822" spans="3:21" s="97" customFormat="1" ht="11" hidden="1" customHeight="1" outlineLevel="1">
      <c r="C822" s="98">
        <f t="shared" si="154"/>
        <v>116590</v>
      </c>
      <c r="D822" s="99">
        <f t="shared" si="155"/>
        <v>30770.3</v>
      </c>
      <c r="E822" s="100">
        <f t="shared" si="156"/>
        <v>0.39</v>
      </c>
      <c r="F822" s="100">
        <f t="shared" si="157"/>
        <v>0.26391886096577749</v>
      </c>
      <c r="G822" s="101">
        <f t="shared" si="153"/>
        <v>0.16443244143208011</v>
      </c>
      <c r="H822" s="101"/>
      <c r="I822" s="99">
        <f t="shared" si="158"/>
        <v>30770.3</v>
      </c>
      <c r="J822" s="99"/>
      <c r="M822" s="102"/>
      <c r="N822" s="103"/>
      <c r="O822" s="102"/>
      <c r="P822" s="102"/>
      <c r="Q822" s="102">
        <f t="shared" si="159"/>
        <v>2331.8000000000002</v>
      </c>
      <c r="R822" s="104">
        <f t="shared" si="160"/>
        <v>83487.899999999994</v>
      </c>
      <c r="S822" s="104"/>
      <c r="T822" s="104">
        <f t="shared" si="161"/>
        <v>83500</v>
      </c>
      <c r="U822" s="97">
        <f t="shared" si="162"/>
        <v>116590</v>
      </c>
    </row>
    <row r="823" spans="3:21" s="97" customFormat="1" ht="11" hidden="1" customHeight="1" outlineLevel="1">
      <c r="C823" s="98">
        <f t="shared" si="154"/>
        <v>116690</v>
      </c>
      <c r="D823" s="99">
        <f t="shared" si="155"/>
        <v>30807.3</v>
      </c>
      <c r="E823" s="100">
        <f t="shared" si="156"/>
        <v>0.39</v>
      </c>
      <c r="F823" s="100">
        <f t="shared" si="157"/>
        <v>0.26400976947467647</v>
      </c>
      <c r="G823" s="101">
        <f t="shared" si="153"/>
        <v>0.16443244143208011</v>
      </c>
      <c r="H823" s="101"/>
      <c r="I823" s="99">
        <f t="shared" si="158"/>
        <v>30807.3</v>
      </c>
      <c r="J823" s="99"/>
      <c r="M823" s="102"/>
      <c r="N823" s="103"/>
      <c r="O823" s="102"/>
      <c r="P823" s="102"/>
      <c r="Q823" s="102">
        <f t="shared" si="159"/>
        <v>2333.8000000000002</v>
      </c>
      <c r="R823" s="104">
        <f t="shared" si="160"/>
        <v>83548.899999999994</v>
      </c>
      <c r="S823" s="104"/>
      <c r="T823" s="104">
        <f t="shared" si="161"/>
        <v>83500</v>
      </c>
      <c r="U823" s="97">
        <f t="shared" si="162"/>
        <v>116690</v>
      </c>
    </row>
    <row r="824" spans="3:21" s="97" customFormat="1" ht="11" hidden="1" customHeight="1" outlineLevel="1">
      <c r="C824" s="98">
        <f t="shared" si="154"/>
        <v>116790</v>
      </c>
      <c r="D824" s="99">
        <f t="shared" si="155"/>
        <v>30844.3</v>
      </c>
      <c r="E824" s="100">
        <f t="shared" si="156"/>
        <v>0.39</v>
      </c>
      <c r="F824" s="100">
        <f t="shared" si="157"/>
        <v>0.26410052230499187</v>
      </c>
      <c r="G824" s="101">
        <f t="shared" si="153"/>
        <v>0.16443244143208011</v>
      </c>
      <c r="H824" s="101"/>
      <c r="I824" s="99">
        <f t="shared" si="158"/>
        <v>30844.3</v>
      </c>
      <c r="J824" s="99"/>
      <c r="M824" s="102"/>
      <c r="N824" s="103"/>
      <c r="O824" s="102"/>
      <c r="P824" s="102"/>
      <c r="Q824" s="102">
        <f t="shared" si="159"/>
        <v>2335.8000000000002</v>
      </c>
      <c r="R824" s="104">
        <f t="shared" si="160"/>
        <v>83609.899999999994</v>
      </c>
      <c r="S824" s="104"/>
      <c r="T824" s="104">
        <f t="shared" si="161"/>
        <v>83600</v>
      </c>
      <c r="U824" s="97">
        <f t="shared" si="162"/>
        <v>116790</v>
      </c>
    </row>
    <row r="825" spans="3:21" s="97" customFormat="1" ht="11" hidden="1" customHeight="1" outlineLevel="1">
      <c r="C825" s="98">
        <f t="shared" si="154"/>
        <v>116890</v>
      </c>
      <c r="D825" s="99">
        <f t="shared" si="155"/>
        <v>30881.3</v>
      </c>
      <c r="E825" s="100">
        <f t="shared" si="156"/>
        <v>0.39</v>
      </c>
      <c r="F825" s="100">
        <f t="shared" si="157"/>
        <v>0.26419111985627514</v>
      </c>
      <c r="G825" s="101">
        <f t="shared" si="153"/>
        <v>0.16443244143208011</v>
      </c>
      <c r="H825" s="101"/>
      <c r="I825" s="99">
        <f t="shared" si="158"/>
        <v>30881.3</v>
      </c>
      <c r="J825" s="99"/>
      <c r="M825" s="102"/>
      <c r="N825" s="103"/>
      <c r="O825" s="102"/>
      <c r="P825" s="102"/>
      <c r="Q825" s="102">
        <f t="shared" si="159"/>
        <v>2337.8000000000002</v>
      </c>
      <c r="R825" s="104">
        <f t="shared" si="160"/>
        <v>83670.899999999994</v>
      </c>
      <c r="S825" s="104"/>
      <c r="T825" s="104">
        <f t="shared" si="161"/>
        <v>83700</v>
      </c>
      <c r="U825" s="97">
        <f t="shared" si="162"/>
        <v>116890</v>
      </c>
    </row>
    <row r="826" spans="3:21" s="97" customFormat="1" ht="11" hidden="1" customHeight="1" outlineLevel="1">
      <c r="C826" s="98">
        <f t="shared" si="154"/>
        <v>116990</v>
      </c>
      <c r="D826" s="99">
        <f t="shared" si="155"/>
        <v>30918.3</v>
      </c>
      <c r="E826" s="100">
        <f t="shared" si="156"/>
        <v>0.39</v>
      </c>
      <c r="F826" s="100">
        <f t="shared" si="157"/>
        <v>0.2642815625267117</v>
      </c>
      <c r="G826" s="101">
        <f t="shared" si="153"/>
        <v>0.16443244143208011</v>
      </c>
      <c r="H826" s="101"/>
      <c r="I826" s="99">
        <f t="shared" si="158"/>
        <v>30918.3</v>
      </c>
      <c r="J826" s="99"/>
      <c r="M826" s="102"/>
      <c r="N826" s="103"/>
      <c r="O826" s="102"/>
      <c r="P826" s="102"/>
      <c r="Q826" s="102">
        <f t="shared" si="159"/>
        <v>2339.8000000000002</v>
      </c>
      <c r="R826" s="104">
        <f t="shared" si="160"/>
        <v>83731.899999999994</v>
      </c>
      <c r="S826" s="104"/>
      <c r="T826" s="104">
        <f t="shared" si="161"/>
        <v>83700</v>
      </c>
      <c r="U826" s="97">
        <f t="shared" si="162"/>
        <v>116990</v>
      </c>
    </row>
    <row r="827" spans="3:21" s="97" customFormat="1" ht="11" hidden="1" customHeight="1" outlineLevel="1">
      <c r="C827" s="98">
        <f t="shared" si="154"/>
        <v>117090</v>
      </c>
      <c r="D827" s="99">
        <f t="shared" si="155"/>
        <v>30955.3</v>
      </c>
      <c r="E827" s="100">
        <f t="shared" si="156"/>
        <v>0.39</v>
      </c>
      <c r="F827" s="100">
        <f t="shared" si="157"/>
        <v>0.26437185071312663</v>
      </c>
      <c r="G827" s="101">
        <f t="shared" si="153"/>
        <v>0.16443244143208011</v>
      </c>
      <c r="H827" s="101"/>
      <c r="I827" s="99">
        <f t="shared" si="158"/>
        <v>30955.3</v>
      </c>
      <c r="J827" s="99"/>
      <c r="M827" s="102"/>
      <c r="N827" s="103"/>
      <c r="O827" s="102"/>
      <c r="P827" s="102"/>
      <c r="Q827" s="102">
        <f t="shared" si="159"/>
        <v>2341.8000000000002</v>
      </c>
      <c r="R827" s="104">
        <f t="shared" si="160"/>
        <v>83792.899999999994</v>
      </c>
      <c r="S827" s="104"/>
      <c r="T827" s="104">
        <f t="shared" si="161"/>
        <v>83800</v>
      </c>
      <c r="U827" s="97">
        <f t="shared" si="162"/>
        <v>117090</v>
      </c>
    </row>
    <row r="828" spans="3:21" s="97" customFormat="1" ht="11" hidden="1" customHeight="1" outlineLevel="1">
      <c r="C828" s="98">
        <f t="shared" si="154"/>
        <v>117190</v>
      </c>
      <c r="D828" s="99">
        <f t="shared" si="155"/>
        <v>30992.3</v>
      </c>
      <c r="E828" s="100">
        <f t="shared" si="156"/>
        <v>0.39</v>
      </c>
      <c r="F828" s="100">
        <f t="shared" si="157"/>
        <v>0.2644619848109907</v>
      </c>
      <c r="G828" s="101">
        <f t="shared" si="153"/>
        <v>0.16443244143208011</v>
      </c>
      <c r="H828" s="101"/>
      <c r="I828" s="99">
        <f t="shared" si="158"/>
        <v>30992.3</v>
      </c>
      <c r="J828" s="99"/>
      <c r="M828" s="102"/>
      <c r="N828" s="103"/>
      <c r="O828" s="102"/>
      <c r="P828" s="102"/>
      <c r="Q828" s="102">
        <f t="shared" si="159"/>
        <v>2343.8000000000002</v>
      </c>
      <c r="R828" s="104">
        <f t="shared" si="160"/>
        <v>83853.899999999994</v>
      </c>
      <c r="S828" s="104"/>
      <c r="T828" s="104">
        <f t="shared" si="161"/>
        <v>83900</v>
      </c>
      <c r="U828" s="97">
        <f t="shared" si="162"/>
        <v>117190</v>
      </c>
    </row>
    <row r="829" spans="3:21" s="97" customFormat="1" ht="11" hidden="1" customHeight="1" outlineLevel="1">
      <c r="C829" s="98">
        <f t="shared" si="154"/>
        <v>117290</v>
      </c>
      <c r="D829" s="99">
        <f t="shared" si="155"/>
        <v>31029.3</v>
      </c>
      <c r="E829" s="100">
        <f t="shared" si="156"/>
        <v>0.39</v>
      </c>
      <c r="F829" s="100">
        <f t="shared" si="157"/>
        <v>0.26455196521442575</v>
      </c>
      <c r="G829" s="101">
        <f t="shared" si="153"/>
        <v>0.16443244143208011</v>
      </c>
      <c r="H829" s="101"/>
      <c r="I829" s="99">
        <f t="shared" si="158"/>
        <v>31029.3</v>
      </c>
      <c r="J829" s="99"/>
      <c r="M829" s="102"/>
      <c r="N829" s="103"/>
      <c r="O829" s="102"/>
      <c r="P829" s="102"/>
      <c r="Q829" s="102">
        <f t="shared" si="159"/>
        <v>2345.8000000000002</v>
      </c>
      <c r="R829" s="104">
        <f t="shared" si="160"/>
        <v>83914.9</v>
      </c>
      <c r="S829" s="104"/>
      <c r="T829" s="104">
        <f t="shared" si="161"/>
        <v>83900</v>
      </c>
      <c r="U829" s="97">
        <f t="shared" si="162"/>
        <v>117290</v>
      </c>
    </row>
    <row r="830" spans="3:21" s="97" customFormat="1" ht="11" hidden="1" customHeight="1" outlineLevel="1">
      <c r="C830" s="98">
        <f t="shared" si="154"/>
        <v>117390</v>
      </c>
      <c r="D830" s="99">
        <f t="shared" si="155"/>
        <v>31066.3</v>
      </c>
      <c r="E830" s="100">
        <f t="shared" si="156"/>
        <v>0.39</v>
      </c>
      <c r="F830" s="100">
        <f t="shared" si="157"/>
        <v>0.26464179231621093</v>
      </c>
      <c r="G830" s="101">
        <f t="shared" si="153"/>
        <v>0.16443244143208011</v>
      </c>
      <c r="H830" s="101"/>
      <c r="I830" s="99">
        <f t="shared" si="158"/>
        <v>31066.3</v>
      </c>
      <c r="J830" s="99"/>
      <c r="M830" s="102"/>
      <c r="N830" s="103"/>
      <c r="O830" s="102"/>
      <c r="P830" s="102"/>
      <c r="Q830" s="102">
        <f t="shared" si="159"/>
        <v>2347.8000000000002</v>
      </c>
      <c r="R830" s="104">
        <f t="shared" si="160"/>
        <v>83975.9</v>
      </c>
      <c r="S830" s="104"/>
      <c r="T830" s="104">
        <f t="shared" si="161"/>
        <v>84000</v>
      </c>
      <c r="U830" s="97">
        <f t="shared" si="162"/>
        <v>117390</v>
      </c>
    </row>
    <row r="831" spans="3:21" s="97" customFormat="1" ht="11" hidden="1" customHeight="1" outlineLevel="1">
      <c r="C831" s="98">
        <f t="shared" si="154"/>
        <v>117490</v>
      </c>
      <c r="D831" s="99">
        <f t="shared" si="155"/>
        <v>31103.3</v>
      </c>
      <c r="E831" s="100">
        <f t="shared" si="156"/>
        <v>0.39</v>
      </c>
      <c r="F831" s="100">
        <f t="shared" si="157"/>
        <v>0.26473146650778789</v>
      </c>
      <c r="G831" s="101">
        <f t="shared" si="153"/>
        <v>0.16443244143208011</v>
      </c>
      <c r="H831" s="101"/>
      <c r="I831" s="99">
        <f t="shared" si="158"/>
        <v>31103.3</v>
      </c>
      <c r="J831" s="99"/>
      <c r="M831" s="102"/>
      <c r="N831" s="103"/>
      <c r="O831" s="102"/>
      <c r="P831" s="102"/>
      <c r="Q831" s="102">
        <f t="shared" si="159"/>
        <v>2349.8000000000002</v>
      </c>
      <c r="R831" s="104">
        <f t="shared" si="160"/>
        <v>84036.9</v>
      </c>
      <c r="S831" s="104"/>
      <c r="T831" s="104">
        <f t="shared" si="161"/>
        <v>84000</v>
      </c>
      <c r="U831" s="97">
        <f t="shared" si="162"/>
        <v>117490</v>
      </c>
    </row>
    <row r="832" spans="3:21" s="97" customFormat="1" ht="11" hidden="1" customHeight="1" outlineLevel="1">
      <c r="C832" s="98">
        <f t="shared" si="154"/>
        <v>117590</v>
      </c>
      <c r="D832" s="99">
        <f t="shared" si="155"/>
        <v>31140.3</v>
      </c>
      <c r="E832" s="100">
        <f t="shared" si="156"/>
        <v>0.39</v>
      </c>
      <c r="F832" s="100">
        <f t="shared" si="157"/>
        <v>0.26482098817926691</v>
      </c>
      <c r="G832" s="101">
        <f t="shared" si="153"/>
        <v>0.16443244143208011</v>
      </c>
      <c r="H832" s="101"/>
      <c r="I832" s="99">
        <f t="shared" si="158"/>
        <v>31140.3</v>
      </c>
      <c r="J832" s="99"/>
      <c r="M832" s="102"/>
      <c r="N832" s="103"/>
      <c r="O832" s="102"/>
      <c r="P832" s="102"/>
      <c r="Q832" s="102">
        <f t="shared" si="159"/>
        <v>2351.8000000000002</v>
      </c>
      <c r="R832" s="104">
        <f t="shared" si="160"/>
        <v>84097.9</v>
      </c>
      <c r="S832" s="104"/>
      <c r="T832" s="104">
        <f t="shared" si="161"/>
        <v>84100</v>
      </c>
      <c r="U832" s="97">
        <f t="shared" si="162"/>
        <v>117590</v>
      </c>
    </row>
    <row r="833" spans="3:21" s="97" customFormat="1" ht="11" hidden="1" customHeight="1" outlineLevel="1">
      <c r="C833" s="98">
        <f t="shared" si="154"/>
        <v>117690</v>
      </c>
      <c r="D833" s="99">
        <f t="shared" si="155"/>
        <v>31177.3</v>
      </c>
      <c r="E833" s="100">
        <f t="shared" si="156"/>
        <v>0.39</v>
      </c>
      <c r="F833" s="100">
        <f t="shared" si="157"/>
        <v>0.26491035771943239</v>
      </c>
      <c r="G833" s="101">
        <f t="shared" si="153"/>
        <v>0.16443244143208011</v>
      </c>
      <c r="H833" s="101"/>
      <c r="I833" s="99">
        <f t="shared" si="158"/>
        <v>31177.3</v>
      </c>
      <c r="J833" s="99"/>
      <c r="M833" s="102"/>
      <c r="N833" s="103"/>
      <c r="O833" s="102"/>
      <c r="P833" s="102"/>
      <c r="Q833" s="102">
        <f t="shared" si="159"/>
        <v>2353.8000000000002</v>
      </c>
      <c r="R833" s="104">
        <f t="shared" si="160"/>
        <v>84158.9</v>
      </c>
      <c r="S833" s="104"/>
      <c r="T833" s="104">
        <f t="shared" si="161"/>
        <v>84200</v>
      </c>
      <c r="U833" s="97">
        <f t="shared" si="162"/>
        <v>117690</v>
      </c>
    </row>
    <row r="834" spans="3:21" s="97" customFormat="1" ht="11" hidden="1" customHeight="1" outlineLevel="1">
      <c r="C834" s="98">
        <f t="shared" si="154"/>
        <v>117790</v>
      </c>
      <c r="D834" s="99">
        <f t="shared" si="155"/>
        <v>31214.3</v>
      </c>
      <c r="E834" s="100">
        <f t="shared" si="156"/>
        <v>0.39</v>
      </c>
      <c r="F834" s="100">
        <f t="shared" si="157"/>
        <v>0.26499957551574838</v>
      </c>
      <c r="G834" s="101">
        <f t="shared" si="153"/>
        <v>0.16443244143208011</v>
      </c>
      <c r="H834" s="101"/>
      <c r="I834" s="99">
        <f t="shared" si="158"/>
        <v>31214.3</v>
      </c>
      <c r="J834" s="99"/>
      <c r="M834" s="102"/>
      <c r="N834" s="103"/>
      <c r="O834" s="102"/>
      <c r="P834" s="102"/>
      <c r="Q834" s="102">
        <f t="shared" si="159"/>
        <v>2355.8000000000002</v>
      </c>
      <c r="R834" s="104">
        <f t="shared" si="160"/>
        <v>84219.9</v>
      </c>
      <c r="S834" s="104"/>
      <c r="T834" s="104">
        <f t="shared" si="161"/>
        <v>84200</v>
      </c>
      <c r="U834" s="97">
        <f t="shared" si="162"/>
        <v>117790</v>
      </c>
    </row>
    <row r="835" spans="3:21" s="97" customFormat="1" ht="11" hidden="1" customHeight="1" outlineLevel="1">
      <c r="C835" s="98">
        <f t="shared" si="154"/>
        <v>117890</v>
      </c>
      <c r="D835" s="99">
        <f t="shared" si="155"/>
        <v>31251.3</v>
      </c>
      <c r="E835" s="100">
        <f t="shared" si="156"/>
        <v>0.39</v>
      </c>
      <c r="F835" s="100">
        <f t="shared" si="157"/>
        <v>0.26508864195436421</v>
      </c>
      <c r="G835" s="101">
        <f t="shared" si="153"/>
        <v>0.16443244143208011</v>
      </c>
      <c r="H835" s="101"/>
      <c r="I835" s="99">
        <f t="shared" si="158"/>
        <v>31251.3</v>
      </c>
      <c r="J835" s="99"/>
      <c r="M835" s="102"/>
      <c r="N835" s="103"/>
      <c r="O835" s="102"/>
      <c r="P835" s="102"/>
      <c r="Q835" s="102">
        <f t="shared" si="159"/>
        <v>2357.8000000000002</v>
      </c>
      <c r="R835" s="104">
        <f t="shared" si="160"/>
        <v>84280.9</v>
      </c>
      <c r="S835" s="104"/>
      <c r="T835" s="104">
        <f t="shared" si="161"/>
        <v>84300</v>
      </c>
      <c r="U835" s="97">
        <f t="shared" si="162"/>
        <v>117890</v>
      </c>
    </row>
    <row r="836" spans="3:21" s="97" customFormat="1" ht="11" hidden="1" customHeight="1" outlineLevel="1">
      <c r="C836" s="98">
        <f t="shared" si="154"/>
        <v>117990</v>
      </c>
      <c r="D836" s="99">
        <f t="shared" si="155"/>
        <v>31288.3</v>
      </c>
      <c r="E836" s="100">
        <f t="shared" si="156"/>
        <v>0.39</v>
      </c>
      <c r="F836" s="100">
        <f t="shared" si="157"/>
        <v>0.26517755742012034</v>
      </c>
      <c r="G836" s="101">
        <f t="shared" ref="G836:G899" si="163">G835</f>
        <v>0.16443244143208011</v>
      </c>
      <c r="H836" s="101"/>
      <c r="I836" s="99">
        <f t="shared" si="158"/>
        <v>31288.3</v>
      </c>
      <c r="J836" s="99"/>
      <c r="M836" s="102"/>
      <c r="N836" s="103"/>
      <c r="O836" s="102"/>
      <c r="P836" s="102"/>
      <c r="Q836" s="102">
        <f t="shared" si="159"/>
        <v>2359.8000000000002</v>
      </c>
      <c r="R836" s="104">
        <f t="shared" si="160"/>
        <v>84341.9</v>
      </c>
      <c r="S836" s="104"/>
      <c r="T836" s="104">
        <f t="shared" si="161"/>
        <v>84300</v>
      </c>
      <c r="U836" s="97">
        <f t="shared" si="162"/>
        <v>117990</v>
      </c>
    </row>
    <row r="837" spans="3:21" s="97" customFormat="1" ht="11" hidden="1" customHeight="1" outlineLevel="1">
      <c r="C837" s="98">
        <f t="shared" si="154"/>
        <v>118090</v>
      </c>
      <c r="D837" s="99">
        <f t="shared" si="155"/>
        <v>31325.3</v>
      </c>
      <c r="E837" s="100">
        <f t="shared" si="156"/>
        <v>0.39</v>
      </c>
      <c r="F837" s="100">
        <f t="shared" si="157"/>
        <v>0.26526632229655345</v>
      </c>
      <c r="G837" s="101">
        <f t="shared" si="163"/>
        <v>0.16443244143208011</v>
      </c>
      <c r="H837" s="101"/>
      <c r="I837" s="99">
        <f t="shared" si="158"/>
        <v>31325.3</v>
      </c>
      <c r="J837" s="99"/>
      <c r="M837" s="102"/>
      <c r="N837" s="103"/>
      <c r="O837" s="102"/>
      <c r="P837" s="102"/>
      <c r="Q837" s="102">
        <f t="shared" si="159"/>
        <v>2361.8000000000002</v>
      </c>
      <c r="R837" s="104">
        <f t="shared" si="160"/>
        <v>84402.9</v>
      </c>
      <c r="S837" s="104"/>
      <c r="T837" s="104">
        <f t="shared" si="161"/>
        <v>84400</v>
      </c>
      <c r="U837" s="97">
        <f t="shared" si="162"/>
        <v>118090</v>
      </c>
    </row>
    <row r="838" spans="3:21" s="97" customFormat="1" ht="11" hidden="1" customHeight="1" outlineLevel="1">
      <c r="C838" s="98">
        <f t="shared" si="154"/>
        <v>118190</v>
      </c>
      <c r="D838" s="99">
        <f t="shared" si="155"/>
        <v>31362.3</v>
      </c>
      <c r="E838" s="100">
        <f t="shared" si="156"/>
        <v>0.39</v>
      </c>
      <c r="F838" s="100">
        <f t="shared" si="157"/>
        <v>0.26535493696590234</v>
      </c>
      <c r="G838" s="101">
        <f t="shared" si="163"/>
        <v>0.16443244143208011</v>
      </c>
      <c r="H838" s="101"/>
      <c r="I838" s="99">
        <f t="shared" si="158"/>
        <v>31362.3</v>
      </c>
      <c r="J838" s="99"/>
      <c r="M838" s="102"/>
      <c r="N838" s="103"/>
      <c r="O838" s="102"/>
      <c r="P838" s="102"/>
      <c r="Q838" s="102">
        <f t="shared" si="159"/>
        <v>2363.8000000000002</v>
      </c>
      <c r="R838" s="104">
        <f t="shared" si="160"/>
        <v>84463.9</v>
      </c>
      <c r="S838" s="104"/>
      <c r="T838" s="104">
        <f t="shared" si="161"/>
        <v>84500</v>
      </c>
      <c r="U838" s="97">
        <f t="shared" si="162"/>
        <v>118190</v>
      </c>
    </row>
    <row r="839" spans="3:21" s="97" customFormat="1" ht="11" hidden="1" customHeight="1" outlineLevel="1">
      <c r="C839" s="98">
        <f t="shared" si="154"/>
        <v>118290</v>
      </c>
      <c r="D839" s="99">
        <f t="shared" si="155"/>
        <v>31399.3</v>
      </c>
      <c r="E839" s="100">
        <f t="shared" si="156"/>
        <v>0.39</v>
      </c>
      <c r="F839" s="100">
        <f t="shared" si="157"/>
        <v>0.26544340180911319</v>
      </c>
      <c r="G839" s="101">
        <f t="shared" si="163"/>
        <v>0.16443244143208011</v>
      </c>
      <c r="H839" s="101"/>
      <c r="I839" s="99">
        <f t="shared" si="158"/>
        <v>31399.3</v>
      </c>
      <c r="J839" s="99"/>
      <c r="M839" s="102"/>
      <c r="N839" s="103"/>
      <c r="O839" s="102"/>
      <c r="P839" s="102"/>
      <c r="Q839" s="102">
        <f t="shared" si="159"/>
        <v>2365.8000000000002</v>
      </c>
      <c r="R839" s="104">
        <f t="shared" si="160"/>
        <v>84524.9</v>
      </c>
      <c r="S839" s="104"/>
      <c r="T839" s="104">
        <f t="shared" si="161"/>
        <v>84500</v>
      </c>
      <c r="U839" s="97">
        <f t="shared" si="162"/>
        <v>118290</v>
      </c>
    </row>
    <row r="840" spans="3:21" s="97" customFormat="1" ht="11" hidden="1" customHeight="1" outlineLevel="1">
      <c r="C840" s="98">
        <f t="shared" si="154"/>
        <v>118390</v>
      </c>
      <c r="D840" s="99">
        <f t="shared" si="155"/>
        <v>31436.3</v>
      </c>
      <c r="E840" s="100">
        <f t="shared" si="156"/>
        <v>0.39</v>
      </c>
      <c r="F840" s="100">
        <f t="shared" si="157"/>
        <v>0.26553171720584506</v>
      </c>
      <c r="G840" s="101">
        <f t="shared" si="163"/>
        <v>0.16443244143208011</v>
      </c>
      <c r="H840" s="101"/>
      <c r="I840" s="99">
        <f t="shared" si="158"/>
        <v>31436.3</v>
      </c>
      <c r="J840" s="99"/>
      <c r="M840" s="102"/>
      <c r="N840" s="103"/>
      <c r="O840" s="102"/>
      <c r="P840" s="102"/>
      <c r="Q840" s="102">
        <f t="shared" si="159"/>
        <v>2367.8000000000002</v>
      </c>
      <c r="R840" s="104">
        <f t="shared" si="160"/>
        <v>84585.9</v>
      </c>
      <c r="S840" s="104"/>
      <c r="T840" s="104">
        <f t="shared" si="161"/>
        <v>84600</v>
      </c>
      <c r="U840" s="97">
        <f t="shared" si="162"/>
        <v>118390</v>
      </c>
    </row>
    <row r="841" spans="3:21" s="97" customFormat="1" ht="11" hidden="1" customHeight="1" outlineLevel="1">
      <c r="C841" s="98">
        <f t="shared" si="154"/>
        <v>118490</v>
      </c>
      <c r="D841" s="99">
        <f t="shared" si="155"/>
        <v>31473.3</v>
      </c>
      <c r="E841" s="100">
        <f t="shared" si="156"/>
        <v>0.39</v>
      </c>
      <c r="F841" s="100">
        <f t="shared" si="157"/>
        <v>0.26561988353447546</v>
      </c>
      <c r="G841" s="101">
        <f t="shared" si="163"/>
        <v>0.16443244143208011</v>
      </c>
      <c r="H841" s="101"/>
      <c r="I841" s="99">
        <f t="shared" si="158"/>
        <v>31473.3</v>
      </c>
      <c r="J841" s="99"/>
      <c r="M841" s="102"/>
      <c r="N841" s="103"/>
      <c r="O841" s="102"/>
      <c r="P841" s="102"/>
      <c r="Q841" s="102">
        <f t="shared" si="159"/>
        <v>2369.8000000000002</v>
      </c>
      <c r="R841" s="104">
        <f t="shared" si="160"/>
        <v>84646.9</v>
      </c>
      <c r="S841" s="104"/>
      <c r="T841" s="104">
        <f t="shared" si="161"/>
        <v>84600</v>
      </c>
      <c r="U841" s="97">
        <f t="shared" si="162"/>
        <v>118490</v>
      </c>
    </row>
    <row r="842" spans="3:21" s="97" customFormat="1" ht="11" hidden="1" customHeight="1" outlineLevel="1">
      <c r="C842" s="98">
        <f t="shared" si="154"/>
        <v>118590</v>
      </c>
      <c r="D842" s="99">
        <f t="shared" si="155"/>
        <v>31510.3</v>
      </c>
      <c r="E842" s="100">
        <f t="shared" si="156"/>
        <v>0.39</v>
      </c>
      <c r="F842" s="100">
        <f t="shared" si="157"/>
        <v>0.26570790117210558</v>
      </c>
      <c r="G842" s="101">
        <f t="shared" si="163"/>
        <v>0.16443244143208011</v>
      </c>
      <c r="H842" s="101"/>
      <c r="I842" s="99">
        <f t="shared" si="158"/>
        <v>31510.3</v>
      </c>
      <c r="J842" s="99"/>
      <c r="M842" s="102"/>
      <c r="N842" s="103"/>
      <c r="O842" s="102"/>
      <c r="P842" s="102"/>
      <c r="Q842" s="102">
        <f t="shared" si="159"/>
        <v>2371.8000000000002</v>
      </c>
      <c r="R842" s="104">
        <f t="shared" si="160"/>
        <v>84707.9</v>
      </c>
      <c r="S842" s="104"/>
      <c r="T842" s="104">
        <f t="shared" si="161"/>
        <v>84700</v>
      </c>
      <c r="U842" s="97">
        <f t="shared" si="162"/>
        <v>118590</v>
      </c>
    </row>
    <row r="843" spans="3:21" s="97" customFormat="1" ht="11" hidden="1" customHeight="1" outlineLevel="1">
      <c r="C843" s="98">
        <f t="shared" si="154"/>
        <v>118690</v>
      </c>
      <c r="D843" s="99">
        <f t="shared" si="155"/>
        <v>31547.3</v>
      </c>
      <c r="E843" s="100">
        <f t="shared" si="156"/>
        <v>0.39</v>
      </c>
      <c r="F843" s="100">
        <f t="shared" si="157"/>
        <v>0.26579577049456565</v>
      </c>
      <c r="G843" s="101">
        <f t="shared" si="163"/>
        <v>0.16443244143208011</v>
      </c>
      <c r="H843" s="101"/>
      <c r="I843" s="99">
        <f t="shared" si="158"/>
        <v>31547.3</v>
      </c>
      <c r="J843" s="99"/>
      <c r="M843" s="102"/>
      <c r="N843" s="103"/>
      <c r="O843" s="102"/>
      <c r="P843" s="102"/>
      <c r="Q843" s="102">
        <f t="shared" si="159"/>
        <v>2373.8000000000002</v>
      </c>
      <c r="R843" s="104">
        <f t="shared" si="160"/>
        <v>84768.9</v>
      </c>
      <c r="S843" s="104"/>
      <c r="T843" s="104">
        <f t="shared" si="161"/>
        <v>84800</v>
      </c>
      <c r="U843" s="97">
        <f t="shared" si="162"/>
        <v>118690</v>
      </c>
    </row>
    <row r="844" spans="3:21" s="97" customFormat="1" ht="11" hidden="1" customHeight="1" outlineLevel="1">
      <c r="C844" s="98">
        <f t="shared" si="154"/>
        <v>118790</v>
      </c>
      <c r="D844" s="99">
        <f t="shared" si="155"/>
        <v>31584.3</v>
      </c>
      <c r="E844" s="100">
        <f t="shared" si="156"/>
        <v>0.39</v>
      </c>
      <c r="F844" s="100">
        <f t="shared" si="157"/>
        <v>0.26588349187642057</v>
      </c>
      <c r="G844" s="101">
        <f t="shared" si="163"/>
        <v>0.16443244143208011</v>
      </c>
      <c r="H844" s="101"/>
      <c r="I844" s="99">
        <f t="shared" si="158"/>
        <v>31584.3</v>
      </c>
      <c r="J844" s="99"/>
      <c r="M844" s="102"/>
      <c r="N844" s="103"/>
      <c r="O844" s="102"/>
      <c r="P844" s="102"/>
      <c r="Q844" s="102">
        <f t="shared" si="159"/>
        <v>2375.8000000000002</v>
      </c>
      <c r="R844" s="104">
        <f t="shared" si="160"/>
        <v>84829.9</v>
      </c>
      <c r="S844" s="104"/>
      <c r="T844" s="104">
        <f t="shared" si="161"/>
        <v>84800</v>
      </c>
      <c r="U844" s="97">
        <f t="shared" si="162"/>
        <v>118790</v>
      </c>
    </row>
    <row r="845" spans="3:21" s="97" customFormat="1" ht="11" hidden="1" customHeight="1" outlineLevel="1">
      <c r="C845" s="98">
        <f t="shared" si="154"/>
        <v>118890</v>
      </c>
      <c r="D845" s="99">
        <f t="shared" si="155"/>
        <v>31621.3</v>
      </c>
      <c r="E845" s="100">
        <f t="shared" si="156"/>
        <v>0.39</v>
      </c>
      <c r="F845" s="100">
        <f t="shared" si="157"/>
        <v>0.26597106569097484</v>
      </c>
      <c r="G845" s="101">
        <f t="shared" si="163"/>
        <v>0.16443244143208011</v>
      </c>
      <c r="H845" s="101"/>
      <c r="I845" s="99">
        <f t="shared" si="158"/>
        <v>31621.3</v>
      </c>
      <c r="J845" s="99"/>
      <c r="M845" s="102"/>
      <c r="N845" s="103"/>
      <c r="O845" s="102"/>
      <c r="P845" s="102"/>
      <c r="Q845" s="102">
        <f t="shared" si="159"/>
        <v>2377.8000000000002</v>
      </c>
      <c r="R845" s="104">
        <f t="shared" si="160"/>
        <v>84890.9</v>
      </c>
      <c r="S845" s="104"/>
      <c r="T845" s="104">
        <f t="shared" si="161"/>
        <v>84900</v>
      </c>
      <c r="U845" s="97">
        <f t="shared" si="162"/>
        <v>118890</v>
      </c>
    </row>
    <row r="846" spans="3:21" s="97" customFormat="1" ht="11" hidden="1" customHeight="1" outlineLevel="1">
      <c r="C846" s="98">
        <f t="shared" si="154"/>
        <v>118990</v>
      </c>
      <c r="D846" s="99">
        <f t="shared" si="155"/>
        <v>31658.3</v>
      </c>
      <c r="E846" s="100">
        <f t="shared" si="156"/>
        <v>0.39</v>
      </c>
      <c r="F846" s="100">
        <f t="shared" si="157"/>
        <v>0.26605849231027817</v>
      </c>
      <c r="G846" s="101">
        <f t="shared" si="163"/>
        <v>0.16443244143208011</v>
      </c>
      <c r="H846" s="101"/>
      <c r="I846" s="99">
        <f t="shared" si="158"/>
        <v>31658.3</v>
      </c>
      <c r="J846" s="99"/>
      <c r="M846" s="102"/>
      <c r="N846" s="103"/>
      <c r="O846" s="102"/>
      <c r="P846" s="102"/>
      <c r="Q846" s="102">
        <f t="shared" si="159"/>
        <v>2379.8000000000002</v>
      </c>
      <c r="R846" s="104">
        <f t="shared" si="160"/>
        <v>84951.9</v>
      </c>
      <c r="S846" s="104"/>
      <c r="T846" s="104">
        <f t="shared" si="161"/>
        <v>85000</v>
      </c>
      <c r="U846" s="97">
        <f t="shared" si="162"/>
        <v>118990</v>
      </c>
    </row>
    <row r="847" spans="3:21" s="97" customFormat="1" ht="11" hidden="1" customHeight="1" outlineLevel="1">
      <c r="C847" s="98">
        <f t="shared" si="154"/>
        <v>119090</v>
      </c>
      <c r="D847" s="99">
        <f t="shared" si="155"/>
        <v>31695.3</v>
      </c>
      <c r="E847" s="100">
        <f t="shared" si="156"/>
        <v>0.39</v>
      </c>
      <c r="F847" s="100">
        <f t="shared" si="157"/>
        <v>0.26614577210513057</v>
      </c>
      <c r="G847" s="101">
        <f t="shared" si="163"/>
        <v>0.16443244143208011</v>
      </c>
      <c r="H847" s="101"/>
      <c r="I847" s="99">
        <f t="shared" si="158"/>
        <v>31695.3</v>
      </c>
      <c r="J847" s="99"/>
      <c r="M847" s="102"/>
      <c r="N847" s="103"/>
      <c r="O847" s="102"/>
      <c r="P847" s="102"/>
      <c r="Q847" s="102">
        <f t="shared" si="159"/>
        <v>2381.8000000000002</v>
      </c>
      <c r="R847" s="104">
        <f t="shared" si="160"/>
        <v>85012.9</v>
      </c>
      <c r="S847" s="104"/>
      <c r="T847" s="104">
        <f t="shared" si="161"/>
        <v>85000</v>
      </c>
      <c r="U847" s="97">
        <f t="shared" si="162"/>
        <v>119090</v>
      </c>
    </row>
    <row r="848" spans="3:21" s="97" customFormat="1" ht="11" hidden="1" customHeight="1" outlineLevel="1">
      <c r="C848" s="98">
        <f t="shared" si="154"/>
        <v>119190</v>
      </c>
      <c r="D848" s="99">
        <f t="shared" si="155"/>
        <v>31732.3</v>
      </c>
      <c r="E848" s="100">
        <f t="shared" si="156"/>
        <v>0.39</v>
      </c>
      <c r="F848" s="100">
        <f t="shared" si="157"/>
        <v>0.26623290544508765</v>
      </c>
      <c r="G848" s="101">
        <f t="shared" si="163"/>
        <v>0.16443244143208011</v>
      </c>
      <c r="H848" s="101"/>
      <c r="I848" s="99">
        <f t="shared" si="158"/>
        <v>31732.3</v>
      </c>
      <c r="J848" s="99"/>
      <c r="M848" s="102"/>
      <c r="N848" s="103"/>
      <c r="O848" s="102"/>
      <c r="P848" s="102"/>
      <c r="Q848" s="102">
        <f t="shared" si="159"/>
        <v>2383.8000000000002</v>
      </c>
      <c r="R848" s="104">
        <f t="shared" si="160"/>
        <v>85073.9</v>
      </c>
      <c r="S848" s="104"/>
      <c r="T848" s="104">
        <f t="shared" si="161"/>
        <v>85100</v>
      </c>
      <c r="U848" s="97">
        <f t="shared" si="162"/>
        <v>119190</v>
      </c>
    </row>
    <row r="849" spans="3:21" s="97" customFormat="1" ht="11" hidden="1" customHeight="1" outlineLevel="1">
      <c r="C849" s="98">
        <f t="shared" si="154"/>
        <v>119290</v>
      </c>
      <c r="D849" s="99">
        <f t="shared" si="155"/>
        <v>31769.3</v>
      </c>
      <c r="E849" s="100">
        <f t="shared" si="156"/>
        <v>0.39</v>
      </c>
      <c r="F849" s="100">
        <f t="shared" si="157"/>
        <v>0.2663198926984659</v>
      </c>
      <c r="G849" s="101">
        <f t="shared" si="163"/>
        <v>0.16443244143208011</v>
      </c>
      <c r="H849" s="101"/>
      <c r="I849" s="99">
        <f t="shared" si="158"/>
        <v>31769.3</v>
      </c>
      <c r="J849" s="99"/>
      <c r="M849" s="102"/>
      <c r="N849" s="103"/>
      <c r="O849" s="102"/>
      <c r="P849" s="102"/>
      <c r="Q849" s="102">
        <f t="shared" si="159"/>
        <v>2385.8000000000002</v>
      </c>
      <c r="R849" s="104">
        <f t="shared" si="160"/>
        <v>85134.9</v>
      </c>
      <c r="S849" s="104"/>
      <c r="T849" s="104">
        <f t="shared" si="161"/>
        <v>85100</v>
      </c>
      <c r="U849" s="97">
        <f t="shared" si="162"/>
        <v>119290</v>
      </c>
    </row>
    <row r="850" spans="3:21" s="97" customFormat="1" ht="11" hidden="1" customHeight="1" outlineLevel="1">
      <c r="C850" s="98">
        <f t="shared" si="154"/>
        <v>119390</v>
      </c>
      <c r="D850" s="99">
        <f t="shared" si="155"/>
        <v>31806.3</v>
      </c>
      <c r="E850" s="100">
        <f t="shared" si="156"/>
        <v>0.39</v>
      </c>
      <c r="F850" s="100">
        <f t="shared" si="157"/>
        <v>0.26640673423234779</v>
      </c>
      <c r="G850" s="101">
        <f t="shared" si="163"/>
        <v>0.16443244143208011</v>
      </c>
      <c r="H850" s="101"/>
      <c r="I850" s="99">
        <f t="shared" si="158"/>
        <v>31806.3</v>
      </c>
      <c r="J850" s="99"/>
      <c r="M850" s="102"/>
      <c r="N850" s="103"/>
      <c r="O850" s="102"/>
      <c r="P850" s="102"/>
      <c r="Q850" s="102">
        <f t="shared" si="159"/>
        <v>2387.8000000000002</v>
      </c>
      <c r="R850" s="104">
        <f t="shared" si="160"/>
        <v>85195.9</v>
      </c>
      <c r="S850" s="104"/>
      <c r="T850" s="104">
        <f t="shared" si="161"/>
        <v>85200</v>
      </c>
      <c r="U850" s="97">
        <f t="shared" si="162"/>
        <v>119390</v>
      </c>
    </row>
    <row r="851" spans="3:21" s="97" customFormat="1" ht="11" hidden="1" customHeight="1" outlineLevel="1">
      <c r="C851" s="98">
        <f t="shared" si="154"/>
        <v>119490</v>
      </c>
      <c r="D851" s="99">
        <f t="shared" si="155"/>
        <v>31843.3</v>
      </c>
      <c r="E851" s="100">
        <f t="shared" si="156"/>
        <v>0.39</v>
      </c>
      <c r="F851" s="100">
        <f t="shared" si="157"/>
        <v>0.26649343041258683</v>
      </c>
      <c r="G851" s="101">
        <f t="shared" si="163"/>
        <v>0.16443244143208011</v>
      </c>
      <c r="H851" s="101"/>
      <c r="I851" s="99">
        <f t="shared" si="158"/>
        <v>31843.3</v>
      </c>
      <c r="J851" s="99"/>
      <c r="M851" s="102"/>
      <c r="N851" s="103"/>
      <c r="O851" s="102"/>
      <c r="P851" s="102"/>
      <c r="Q851" s="102">
        <f t="shared" si="159"/>
        <v>2389.8000000000002</v>
      </c>
      <c r="R851" s="104">
        <f t="shared" si="160"/>
        <v>85256.9</v>
      </c>
      <c r="S851" s="104"/>
      <c r="T851" s="104">
        <f t="shared" si="161"/>
        <v>85300</v>
      </c>
      <c r="U851" s="97">
        <f t="shared" si="162"/>
        <v>119490</v>
      </c>
    </row>
    <row r="852" spans="3:21" s="97" customFormat="1" ht="11" hidden="1" customHeight="1" outlineLevel="1">
      <c r="C852" s="98">
        <f t="shared" si="154"/>
        <v>119590</v>
      </c>
      <c r="D852" s="99">
        <f t="shared" si="155"/>
        <v>31880.3</v>
      </c>
      <c r="E852" s="100">
        <f t="shared" si="156"/>
        <v>0.39</v>
      </c>
      <c r="F852" s="100">
        <f t="shared" si="157"/>
        <v>0.26657998160381302</v>
      </c>
      <c r="G852" s="101">
        <f t="shared" si="163"/>
        <v>0.16443244143208011</v>
      </c>
      <c r="H852" s="101"/>
      <c r="I852" s="99">
        <f t="shared" si="158"/>
        <v>31880.3</v>
      </c>
      <c r="J852" s="99"/>
      <c r="M852" s="102"/>
      <c r="N852" s="103"/>
      <c r="O852" s="102"/>
      <c r="P852" s="102"/>
      <c r="Q852" s="102">
        <f t="shared" si="159"/>
        <v>2391.8000000000002</v>
      </c>
      <c r="R852" s="104">
        <f t="shared" si="160"/>
        <v>85317.9</v>
      </c>
      <c r="S852" s="104"/>
      <c r="T852" s="104">
        <f t="shared" si="161"/>
        <v>85300</v>
      </c>
      <c r="U852" s="97">
        <f t="shared" si="162"/>
        <v>119590</v>
      </c>
    </row>
    <row r="853" spans="3:21" s="97" customFormat="1" ht="11" hidden="1" customHeight="1" outlineLevel="1">
      <c r="C853" s="98">
        <f t="shared" si="154"/>
        <v>119690</v>
      </c>
      <c r="D853" s="99">
        <f t="shared" si="155"/>
        <v>31917.3</v>
      </c>
      <c r="E853" s="100">
        <f t="shared" si="156"/>
        <v>0.39</v>
      </c>
      <c r="F853" s="100">
        <f t="shared" si="157"/>
        <v>0.26666638816943772</v>
      </c>
      <c r="G853" s="101">
        <f t="shared" si="163"/>
        <v>0.16443244143208011</v>
      </c>
      <c r="H853" s="101"/>
      <c r="I853" s="99">
        <f t="shared" si="158"/>
        <v>31917.3</v>
      </c>
      <c r="J853" s="99"/>
      <c r="M853" s="102"/>
      <c r="N853" s="103"/>
      <c r="O853" s="102"/>
      <c r="P853" s="102"/>
      <c r="Q853" s="102">
        <f t="shared" si="159"/>
        <v>2393.8000000000002</v>
      </c>
      <c r="R853" s="104">
        <f t="shared" si="160"/>
        <v>85378.9</v>
      </c>
      <c r="S853" s="104"/>
      <c r="T853" s="104">
        <f t="shared" si="161"/>
        <v>85400</v>
      </c>
      <c r="U853" s="97">
        <f t="shared" si="162"/>
        <v>119690</v>
      </c>
    </row>
    <row r="854" spans="3:21" s="97" customFormat="1" ht="11" hidden="1" customHeight="1" outlineLevel="1">
      <c r="C854" s="98">
        <f t="shared" si="154"/>
        <v>119790</v>
      </c>
      <c r="D854" s="99">
        <f t="shared" si="155"/>
        <v>31954.3</v>
      </c>
      <c r="E854" s="100">
        <f t="shared" si="156"/>
        <v>0.39</v>
      </c>
      <c r="F854" s="100">
        <f t="shared" si="157"/>
        <v>0.26675265047165875</v>
      </c>
      <c r="G854" s="101">
        <f t="shared" si="163"/>
        <v>0.16443244143208011</v>
      </c>
      <c r="H854" s="101"/>
      <c r="I854" s="99">
        <f t="shared" si="158"/>
        <v>31954.3</v>
      </c>
      <c r="J854" s="99"/>
      <c r="M854" s="102"/>
      <c r="N854" s="103"/>
      <c r="O854" s="102"/>
      <c r="P854" s="102"/>
      <c r="Q854" s="102">
        <f t="shared" si="159"/>
        <v>2395.8000000000002</v>
      </c>
      <c r="R854" s="104">
        <f t="shared" si="160"/>
        <v>85439.9</v>
      </c>
      <c r="S854" s="104"/>
      <c r="T854" s="104">
        <f t="shared" si="161"/>
        <v>85400</v>
      </c>
      <c r="U854" s="97">
        <f t="shared" si="162"/>
        <v>119790</v>
      </c>
    </row>
    <row r="855" spans="3:21" s="97" customFormat="1" ht="11" hidden="1" customHeight="1" outlineLevel="1">
      <c r="C855" s="98">
        <f t="shared" si="154"/>
        <v>119890</v>
      </c>
      <c r="D855" s="99">
        <f t="shared" si="155"/>
        <v>31991.3</v>
      </c>
      <c r="E855" s="100">
        <f t="shared" si="156"/>
        <v>0.39</v>
      </c>
      <c r="F855" s="100">
        <f t="shared" si="157"/>
        <v>0.26683876887146551</v>
      </c>
      <c r="G855" s="101">
        <f t="shared" si="163"/>
        <v>0.16443244143208011</v>
      </c>
      <c r="H855" s="101"/>
      <c r="I855" s="99">
        <f t="shared" si="158"/>
        <v>31991.3</v>
      </c>
      <c r="J855" s="99"/>
      <c r="M855" s="102"/>
      <c r="N855" s="103"/>
      <c r="O855" s="102"/>
      <c r="P855" s="102"/>
      <c r="Q855" s="102">
        <f t="shared" si="159"/>
        <v>2397.8000000000002</v>
      </c>
      <c r="R855" s="104">
        <f t="shared" si="160"/>
        <v>85500.9</v>
      </c>
      <c r="S855" s="104"/>
      <c r="T855" s="104">
        <f t="shared" si="161"/>
        <v>85500</v>
      </c>
      <c r="U855" s="97">
        <f t="shared" si="162"/>
        <v>119890</v>
      </c>
    </row>
    <row r="856" spans="3:21" s="97" customFormat="1" ht="11" hidden="1" customHeight="1" outlineLevel="1">
      <c r="C856" s="98">
        <f t="shared" si="154"/>
        <v>119990</v>
      </c>
      <c r="D856" s="99">
        <f t="shared" si="155"/>
        <v>32028.3</v>
      </c>
      <c r="E856" s="100">
        <f t="shared" si="156"/>
        <v>0.39</v>
      </c>
      <c r="F856" s="100">
        <f t="shared" si="157"/>
        <v>0.26692474372864405</v>
      </c>
      <c r="G856" s="101">
        <f t="shared" si="163"/>
        <v>0.16443244143208011</v>
      </c>
      <c r="H856" s="101"/>
      <c r="I856" s="99">
        <f t="shared" si="158"/>
        <v>32028.3</v>
      </c>
      <c r="J856" s="99"/>
      <c r="M856" s="102"/>
      <c r="N856" s="103"/>
      <c r="O856" s="102"/>
      <c r="P856" s="102"/>
      <c r="Q856" s="102">
        <f t="shared" si="159"/>
        <v>2399.8000000000002</v>
      </c>
      <c r="R856" s="104">
        <f t="shared" si="160"/>
        <v>85561.9</v>
      </c>
      <c r="S856" s="104"/>
      <c r="T856" s="104">
        <f t="shared" si="161"/>
        <v>85600</v>
      </c>
      <c r="U856" s="97">
        <f t="shared" si="162"/>
        <v>119990</v>
      </c>
    </row>
    <row r="857" spans="3:21" s="97" customFormat="1" ht="11" hidden="1" customHeight="1" outlineLevel="1">
      <c r="C857" s="98">
        <f t="shared" si="154"/>
        <v>120090</v>
      </c>
      <c r="D857" s="99">
        <f t="shared" si="155"/>
        <v>32065.3</v>
      </c>
      <c r="E857" s="100">
        <f t="shared" si="156"/>
        <v>0.39</v>
      </c>
      <c r="F857" s="100">
        <f t="shared" si="157"/>
        <v>0.26701057540178197</v>
      </c>
      <c r="G857" s="101">
        <f t="shared" si="163"/>
        <v>0.16443244143208011</v>
      </c>
      <c r="H857" s="101"/>
      <c r="I857" s="99">
        <f t="shared" si="158"/>
        <v>32065.3</v>
      </c>
      <c r="J857" s="99"/>
      <c r="M857" s="102"/>
      <c r="N857" s="103"/>
      <c r="O857" s="102"/>
      <c r="P857" s="102"/>
      <c r="Q857" s="102">
        <f t="shared" si="159"/>
        <v>2401.8000000000002</v>
      </c>
      <c r="R857" s="104">
        <f t="shared" si="160"/>
        <v>85622.9</v>
      </c>
      <c r="S857" s="104"/>
      <c r="T857" s="104">
        <f t="shared" si="161"/>
        <v>85600</v>
      </c>
      <c r="U857" s="97">
        <f t="shared" si="162"/>
        <v>120090</v>
      </c>
    </row>
    <row r="858" spans="3:21" s="97" customFormat="1" ht="11" hidden="1" customHeight="1" outlineLevel="1">
      <c r="C858" s="98">
        <f t="shared" si="154"/>
        <v>120190</v>
      </c>
      <c r="D858" s="99">
        <f t="shared" si="155"/>
        <v>32102.3</v>
      </c>
      <c r="E858" s="100">
        <f t="shared" si="156"/>
        <v>0.39</v>
      </c>
      <c r="F858" s="100">
        <f t="shared" si="157"/>
        <v>0.26709626424827354</v>
      </c>
      <c r="G858" s="101">
        <f t="shared" si="163"/>
        <v>0.16443244143208011</v>
      </c>
      <c r="H858" s="101"/>
      <c r="I858" s="99">
        <f t="shared" si="158"/>
        <v>32102.3</v>
      </c>
      <c r="J858" s="99"/>
      <c r="M858" s="102"/>
      <c r="N858" s="103"/>
      <c r="O858" s="102"/>
      <c r="P858" s="102"/>
      <c r="Q858" s="102">
        <f t="shared" si="159"/>
        <v>2403.8000000000002</v>
      </c>
      <c r="R858" s="104">
        <f t="shared" si="160"/>
        <v>85683.9</v>
      </c>
      <c r="S858" s="104"/>
      <c r="T858" s="104">
        <f t="shared" si="161"/>
        <v>85700</v>
      </c>
      <c r="U858" s="97">
        <f t="shared" si="162"/>
        <v>120190</v>
      </c>
    </row>
    <row r="859" spans="3:21" s="97" customFormat="1" ht="11" hidden="1" customHeight="1" outlineLevel="1">
      <c r="C859" s="98">
        <f t="shared" si="154"/>
        <v>120290</v>
      </c>
      <c r="D859" s="99">
        <f t="shared" si="155"/>
        <v>32139.3</v>
      </c>
      <c r="E859" s="100">
        <f t="shared" si="156"/>
        <v>0.39</v>
      </c>
      <c r="F859" s="100">
        <f t="shared" si="157"/>
        <v>0.26718181062432456</v>
      </c>
      <c r="G859" s="101">
        <f t="shared" si="163"/>
        <v>0.16443244143208011</v>
      </c>
      <c r="H859" s="101"/>
      <c r="I859" s="99">
        <f t="shared" si="158"/>
        <v>32139.3</v>
      </c>
      <c r="J859" s="99"/>
      <c r="M859" s="102"/>
      <c r="N859" s="103"/>
      <c r="O859" s="102"/>
      <c r="P859" s="102"/>
      <c r="Q859" s="102">
        <f t="shared" si="159"/>
        <v>2405.8000000000002</v>
      </c>
      <c r="R859" s="104">
        <f t="shared" si="160"/>
        <v>85744.9</v>
      </c>
      <c r="S859" s="104"/>
      <c r="T859" s="104">
        <f t="shared" si="161"/>
        <v>85700</v>
      </c>
      <c r="U859" s="97">
        <f t="shared" si="162"/>
        <v>120290</v>
      </c>
    </row>
    <row r="860" spans="3:21" s="97" customFormat="1" ht="11" hidden="1" customHeight="1" outlineLevel="1">
      <c r="C860" s="98">
        <f t="shared" si="154"/>
        <v>120390</v>
      </c>
      <c r="D860" s="99">
        <f t="shared" si="155"/>
        <v>32176.3</v>
      </c>
      <c r="E860" s="100">
        <f t="shared" si="156"/>
        <v>0.39</v>
      </c>
      <c r="F860" s="100">
        <f t="shared" si="157"/>
        <v>0.26726721488495719</v>
      </c>
      <c r="G860" s="101">
        <f t="shared" si="163"/>
        <v>0.16443244143208011</v>
      </c>
      <c r="H860" s="101"/>
      <c r="I860" s="99">
        <f t="shared" si="158"/>
        <v>32176.3</v>
      </c>
      <c r="J860" s="99"/>
      <c r="M860" s="102"/>
      <c r="N860" s="103"/>
      <c r="O860" s="102"/>
      <c r="P860" s="102"/>
      <c r="Q860" s="102">
        <f t="shared" si="159"/>
        <v>2407.8000000000002</v>
      </c>
      <c r="R860" s="104">
        <f t="shared" si="160"/>
        <v>85805.9</v>
      </c>
      <c r="S860" s="104"/>
      <c r="T860" s="104">
        <f t="shared" si="161"/>
        <v>85800</v>
      </c>
      <c r="U860" s="97">
        <f t="shared" si="162"/>
        <v>120390</v>
      </c>
    </row>
    <row r="861" spans="3:21" s="97" customFormat="1" ht="11" hidden="1" customHeight="1" outlineLevel="1">
      <c r="C861" s="98">
        <f t="shared" si="154"/>
        <v>120490</v>
      </c>
      <c r="D861" s="99">
        <f t="shared" si="155"/>
        <v>32213.3</v>
      </c>
      <c r="E861" s="100">
        <f t="shared" si="156"/>
        <v>0.39</v>
      </c>
      <c r="F861" s="100">
        <f t="shared" si="157"/>
        <v>0.26735247738401524</v>
      </c>
      <c r="G861" s="101">
        <f t="shared" si="163"/>
        <v>0.16443244143208011</v>
      </c>
      <c r="H861" s="101"/>
      <c r="I861" s="99">
        <f t="shared" si="158"/>
        <v>32213.3</v>
      </c>
      <c r="J861" s="99"/>
      <c r="M861" s="102"/>
      <c r="N861" s="103"/>
      <c r="O861" s="102"/>
      <c r="P861" s="102"/>
      <c r="Q861" s="102">
        <f t="shared" si="159"/>
        <v>2409.8000000000002</v>
      </c>
      <c r="R861" s="104">
        <f t="shared" si="160"/>
        <v>85866.9</v>
      </c>
      <c r="S861" s="104"/>
      <c r="T861" s="104">
        <f t="shared" si="161"/>
        <v>85900</v>
      </c>
      <c r="U861" s="97">
        <f t="shared" si="162"/>
        <v>120490</v>
      </c>
    </row>
    <row r="862" spans="3:21" s="97" customFormat="1" ht="11" hidden="1" customHeight="1" outlineLevel="1">
      <c r="C862" s="98">
        <f t="shared" si="154"/>
        <v>120590</v>
      </c>
      <c r="D862" s="99">
        <f t="shared" si="155"/>
        <v>32250.3</v>
      </c>
      <c r="E862" s="100">
        <f t="shared" si="156"/>
        <v>0.39</v>
      </c>
      <c r="F862" s="100">
        <f t="shared" si="157"/>
        <v>0.26743759847416865</v>
      </c>
      <c r="G862" s="101">
        <f t="shared" si="163"/>
        <v>0.16443244143208011</v>
      </c>
      <c r="H862" s="101"/>
      <c r="I862" s="99">
        <f t="shared" si="158"/>
        <v>32250.3</v>
      </c>
      <c r="J862" s="99"/>
      <c r="M862" s="102"/>
      <c r="N862" s="103"/>
      <c r="O862" s="102"/>
      <c r="P862" s="102"/>
      <c r="Q862" s="102">
        <f t="shared" si="159"/>
        <v>2411.8000000000002</v>
      </c>
      <c r="R862" s="104">
        <f t="shared" si="160"/>
        <v>85927.9</v>
      </c>
      <c r="S862" s="104"/>
      <c r="T862" s="104">
        <f t="shared" si="161"/>
        <v>85900</v>
      </c>
      <c r="U862" s="97">
        <f t="shared" si="162"/>
        <v>120590</v>
      </c>
    </row>
    <row r="863" spans="3:21" s="97" customFormat="1" ht="11" hidden="1" customHeight="1" outlineLevel="1">
      <c r="C863" s="98">
        <f t="shared" si="154"/>
        <v>120690</v>
      </c>
      <c r="D863" s="99">
        <f t="shared" si="155"/>
        <v>32287.3</v>
      </c>
      <c r="E863" s="100">
        <f t="shared" si="156"/>
        <v>0.39</v>
      </c>
      <c r="F863" s="100">
        <f t="shared" si="157"/>
        <v>0.26752257850691852</v>
      </c>
      <c r="G863" s="101">
        <f t="shared" si="163"/>
        <v>0.16443244143208011</v>
      </c>
      <c r="H863" s="101"/>
      <c r="I863" s="99">
        <f t="shared" si="158"/>
        <v>32287.3</v>
      </c>
      <c r="J863" s="99"/>
      <c r="M863" s="102"/>
      <c r="N863" s="103"/>
      <c r="O863" s="102"/>
      <c r="P863" s="102"/>
      <c r="Q863" s="102">
        <f t="shared" si="159"/>
        <v>2413.8000000000002</v>
      </c>
      <c r="R863" s="104">
        <f t="shared" si="160"/>
        <v>85988.9</v>
      </c>
      <c r="S863" s="104"/>
      <c r="T863" s="104">
        <f t="shared" si="161"/>
        <v>86000</v>
      </c>
      <c r="U863" s="97">
        <f t="shared" si="162"/>
        <v>120690</v>
      </c>
    </row>
    <row r="864" spans="3:21" s="97" customFormat="1" ht="11" hidden="1" customHeight="1" outlineLevel="1">
      <c r="C864" s="98">
        <f t="shared" si="154"/>
        <v>120790</v>
      </c>
      <c r="D864" s="99">
        <f t="shared" si="155"/>
        <v>32324.3</v>
      </c>
      <c r="E864" s="100">
        <f t="shared" si="156"/>
        <v>0.39</v>
      </c>
      <c r="F864" s="100">
        <f t="shared" si="157"/>
        <v>0.26760741783260206</v>
      </c>
      <c r="G864" s="101">
        <f t="shared" si="163"/>
        <v>0.16443244143208011</v>
      </c>
      <c r="H864" s="101"/>
      <c r="I864" s="99">
        <f t="shared" si="158"/>
        <v>32324.3</v>
      </c>
      <c r="J864" s="99"/>
      <c r="M864" s="102"/>
      <c r="N864" s="103"/>
      <c r="O864" s="102"/>
      <c r="P864" s="102"/>
      <c r="Q864" s="102">
        <f t="shared" si="159"/>
        <v>2415.8000000000002</v>
      </c>
      <c r="R864" s="104">
        <f t="shared" si="160"/>
        <v>86049.9</v>
      </c>
      <c r="S864" s="104"/>
      <c r="T864" s="104">
        <f t="shared" si="161"/>
        <v>86000</v>
      </c>
      <c r="U864" s="97">
        <f t="shared" si="162"/>
        <v>120790</v>
      </c>
    </row>
    <row r="865" spans="3:21" s="97" customFormat="1" ht="11" hidden="1" customHeight="1" outlineLevel="1">
      <c r="C865" s="98">
        <f t="shared" si="154"/>
        <v>120890</v>
      </c>
      <c r="D865" s="99">
        <f t="shared" si="155"/>
        <v>32361.3</v>
      </c>
      <c r="E865" s="100">
        <f t="shared" si="156"/>
        <v>0.39</v>
      </c>
      <c r="F865" s="100">
        <f t="shared" si="157"/>
        <v>0.26769211680039706</v>
      </c>
      <c r="G865" s="101">
        <f t="shared" si="163"/>
        <v>0.16443244143208011</v>
      </c>
      <c r="H865" s="101"/>
      <c r="I865" s="99">
        <f t="shared" si="158"/>
        <v>32361.3</v>
      </c>
      <c r="J865" s="99"/>
      <c r="M865" s="102"/>
      <c r="N865" s="103"/>
      <c r="O865" s="102"/>
      <c r="P865" s="102"/>
      <c r="Q865" s="102">
        <f t="shared" si="159"/>
        <v>2417.8000000000002</v>
      </c>
      <c r="R865" s="104">
        <f t="shared" si="160"/>
        <v>86110.9</v>
      </c>
      <c r="S865" s="104"/>
      <c r="T865" s="104">
        <f t="shared" si="161"/>
        <v>86100</v>
      </c>
      <c r="U865" s="97">
        <f t="shared" si="162"/>
        <v>120890</v>
      </c>
    </row>
    <row r="866" spans="3:21" s="97" customFormat="1" ht="11" hidden="1" customHeight="1" outlineLevel="1">
      <c r="C866" s="98">
        <f t="shared" si="154"/>
        <v>120990</v>
      </c>
      <c r="D866" s="99">
        <f t="shared" si="155"/>
        <v>32398.3</v>
      </c>
      <c r="E866" s="100">
        <f t="shared" si="156"/>
        <v>0.39</v>
      </c>
      <c r="F866" s="100">
        <f t="shared" si="157"/>
        <v>0.26777667575832714</v>
      </c>
      <c r="G866" s="101">
        <f t="shared" si="163"/>
        <v>0.16443244143208011</v>
      </c>
      <c r="H866" s="101"/>
      <c r="I866" s="99">
        <f t="shared" si="158"/>
        <v>32398.3</v>
      </c>
      <c r="J866" s="99"/>
      <c r="M866" s="102"/>
      <c r="N866" s="103"/>
      <c r="O866" s="102"/>
      <c r="P866" s="102"/>
      <c r="Q866" s="102">
        <f t="shared" si="159"/>
        <v>2419.8000000000002</v>
      </c>
      <c r="R866" s="104">
        <f t="shared" si="160"/>
        <v>86171.9</v>
      </c>
      <c r="S866" s="104"/>
      <c r="T866" s="104">
        <f t="shared" si="161"/>
        <v>86200</v>
      </c>
      <c r="U866" s="97">
        <f t="shared" si="162"/>
        <v>120990</v>
      </c>
    </row>
    <row r="867" spans="3:21" s="97" customFormat="1" ht="11" hidden="1" customHeight="1" outlineLevel="1">
      <c r="C867" s="98">
        <f t="shared" si="154"/>
        <v>121090</v>
      </c>
      <c r="D867" s="99">
        <f t="shared" si="155"/>
        <v>32435.3</v>
      </c>
      <c r="E867" s="100">
        <f t="shared" si="156"/>
        <v>0.39</v>
      </c>
      <c r="F867" s="100">
        <f t="shared" si="157"/>
        <v>0.26786109505326616</v>
      </c>
      <c r="G867" s="101">
        <f t="shared" si="163"/>
        <v>0.16443244143208011</v>
      </c>
      <c r="H867" s="101"/>
      <c r="I867" s="99">
        <f t="shared" si="158"/>
        <v>32435.3</v>
      </c>
      <c r="J867" s="99"/>
      <c r="M867" s="102"/>
      <c r="N867" s="103"/>
      <c r="O867" s="102"/>
      <c r="P867" s="102"/>
      <c r="Q867" s="102">
        <f t="shared" si="159"/>
        <v>2421.8000000000002</v>
      </c>
      <c r="R867" s="104">
        <f t="shared" si="160"/>
        <v>86232.9</v>
      </c>
      <c r="S867" s="104"/>
      <c r="T867" s="104">
        <f t="shared" si="161"/>
        <v>86200</v>
      </c>
      <c r="U867" s="97">
        <f t="shared" si="162"/>
        <v>121090</v>
      </c>
    </row>
    <row r="868" spans="3:21" s="97" customFormat="1" ht="11" hidden="1" customHeight="1" outlineLevel="1">
      <c r="C868" s="98">
        <f t="shared" si="154"/>
        <v>121190</v>
      </c>
      <c r="D868" s="99">
        <f t="shared" si="155"/>
        <v>32472.3</v>
      </c>
      <c r="E868" s="100">
        <f t="shared" si="156"/>
        <v>0.39</v>
      </c>
      <c r="F868" s="100">
        <f t="shared" si="157"/>
        <v>0.26794537503094312</v>
      </c>
      <c r="G868" s="101">
        <f t="shared" si="163"/>
        <v>0.16443244143208011</v>
      </c>
      <c r="H868" s="101"/>
      <c r="I868" s="99">
        <f t="shared" si="158"/>
        <v>32472.3</v>
      </c>
      <c r="J868" s="99"/>
      <c r="M868" s="102"/>
      <c r="N868" s="103"/>
      <c r="O868" s="102"/>
      <c r="P868" s="102"/>
      <c r="Q868" s="102">
        <f t="shared" si="159"/>
        <v>2423.8000000000002</v>
      </c>
      <c r="R868" s="104">
        <f t="shared" si="160"/>
        <v>86293.9</v>
      </c>
      <c r="S868" s="104"/>
      <c r="T868" s="104">
        <f t="shared" si="161"/>
        <v>86300</v>
      </c>
      <c r="U868" s="97">
        <f t="shared" si="162"/>
        <v>121190</v>
      </c>
    </row>
    <row r="869" spans="3:21" s="97" customFormat="1" ht="11" hidden="1" customHeight="1" outlineLevel="1">
      <c r="C869" s="98">
        <f t="shared" si="154"/>
        <v>121290</v>
      </c>
      <c r="D869" s="99">
        <f t="shared" si="155"/>
        <v>32509.3</v>
      </c>
      <c r="E869" s="100">
        <f t="shared" si="156"/>
        <v>0.39</v>
      </c>
      <c r="F869" s="100">
        <f t="shared" si="157"/>
        <v>0.26802951603594688</v>
      </c>
      <c r="G869" s="101">
        <f t="shared" si="163"/>
        <v>0.16443244143208011</v>
      </c>
      <c r="H869" s="101"/>
      <c r="I869" s="99">
        <f t="shared" si="158"/>
        <v>32509.3</v>
      </c>
      <c r="J869" s="99"/>
      <c r="M869" s="102"/>
      <c r="N869" s="103"/>
      <c r="O869" s="102"/>
      <c r="P869" s="102"/>
      <c r="Q869" s="102">
        <f t="shared" si="159"/>
        <v>2425.8000000000002</v>
      </c>
      <c r="R869" s="104">
        <f t="shared" si="160"/>
        <v>86354.9</v>
      </c>
      <c r="S869" s="104"/>
      <c r="T869" s="104">
        <f t="shared" si="161"/>
        <v>86400</v>
      </c>
      <c r="U869" s="97">
        <f t="shared" si="162"/>
        <v>121290</v>
      </c>
    </row>
    <row r="870" spans="3:21" s="97" customFormat="1" ht="11" hidden="1" customHeight="1" outlineLevel="1">
      <c r="C870" s="98">
        <f t="shared" si="154"/>
        <v>121390</v>
      </c>
      <c r="D870" s="99">
        <f t="shared" si="155"/>
        <v>32546.3</v>
      </c>
      <c r="E870" s="100">
        <f t="shared" si="156"/>
        <v>0.39</v>
      </c>
      <c r="F870" s="100">
        <f t="shared" si="157"/>
        <v>0.26811351841173076</v>
      </c>
      <c r="G870" s="101">
        <f t="shared" si="163"/>
        <v>0.16443244143208011</v>
      </c>
      <c r="H870" s="101"/>
      <c r="I870" s="99">
        <f t="shared" si="158"/>
        <v>32546.3</v>
      </c>
      <c r="J870" s="99"/>
      <c r="M870" s="102"/>
      <c r="N870" s="103"/>
      <c r="O870" s="102"/>
      <c r="P870" s="102"/>
      <c r="Q870" s="102">
        <f t="shared" si="159"/>
        <v>2427.8000000000002</v>
      </c>
      <c r="R870" s="104">
        <f t="shared" si="160"/>
        <v>86415.9</v>
      </c>
      <c r="S870" s="104"/>
      <c r="T870" s="104">
        <f t="shared" si="161"/>
        <v>86400</v>
      </c>
      <c r="U870" s="97">
        <f t="shared" si="162"/>
        <v>121390</v>
      </c>
    </row>
    <row r="871" spans="3:21" s="97" customFormat="1" ht="11" hidden="1" customHeight="1" outlineLevel="1">
      <c r="C871" s="98">
        <f t="shared" si="154"/>
        <v>121490</v>
      </c>
      <c r="D871" s="99">
        <f t="shared" si="155"/>
        <v>32583.3</v>
      </c>
      <c r="E871" s="100">
        <f t="shared" si="156"/>
        <v>0.39</v>
      </c>
      <c r="F871" s="100">
        <f t="shared" si="157"/>
        <v>0.26819738250061731</v>
      </c>
      <c r="G871" s="101">
        <f t="shared" si="163"/>
        <v>0.16443244143208011</v>
      </c>
      <c r="H871" s="101"/>
      <c r="I871" s="99">
        <f t="shared" si="158"/>
        <v>32583.3</v>
      </c>
      <c r="J871" s="99"/>
      <c r="M871" s="102"/>
      <c r="N871" s="103"/>
      <c r="O871" s="102"/>
      <c r="P871" s="102"/>
      <c r="Q871" s="102">
        <f t="shared" si="159"/>
        <v>2429.8000000000002</v>
      </c>
      <c r="R871" s="104">
        <f t="shared" si="160"/>
        <v>86476.9</v>
      </c>
      <c r="S871" s="104"/>
      <c r="T871" s="104">
        <f t="shared" si="161"/>
        <v>86500</v>
      </c>
      <c r="U871" s="97">
        <f t="shared" si="162"/>
        <v>121490</v>
      </c>
    </row>
    <row r="872" spans="3:21" s="97" customFormat="1" ht="11" hidden="1" customHeight="1" outlineLevel="1">
      <c r="C872" s="98">
        <f t="shared" si="154"/>
        <v>121590</v>
      </c>
      <c r="D872" s="99">
        <f t="shared" si="155"/>
        <v>32620.3</v>
      </c>
      <c r="E872" s="100">
        <f t="shared" si="156"/>
        <v>0.39</v>
      </c>
      <c r="F872" s="100">
        <f t="shared" si="157"/>
        <v>0.26828110864380295</v>
      </c>
      <c r="G872" s="101">
        <f t="shared" si="163"/>
        <v>0.16443244143208011</v>
      </c>
      <c r="H872" s="101"/>
      <c r="I872" s="99">
        <f t="shared" si="158"/>
        <v>32620.3</v>
      </c>
      <c r="J872" s="99"/>
      <c r="M872" s="102"/>
      <c r="N872" s="103"/>
      <c r="O872" s="102"/>
      <c r="P872" s="102"/>
      <c r="Q872" s="102">
        <f t="shared" si="159"/>
        <v>2431.8000000000002</v>
      </c>
      <c r="R872" s="104">
        <f t="shared" si="160"/>
        <v>86537.9</v>
      </c>
      <c r="S872" s="104"/>
      <c r="T872" s="104">
        <f t="shared" si="161"/>
        <v>86500</v>
      </c>
      <c r="U872" s="97">
        <f t="shared" si="162"/>
        <v>121590</v>
      </c>
    </row>
    <row r="873" spans="3:21" s="97" customFormat="1" ht="11" hidden="1" customHeight="1" outlineLevel="1">
      <c r="C873" s="98">
        <f t="shared" si="154"/>
        <v>121690</v>
      </c>
      <c r="D873" s="99">
        <f t="shared" si="155"/>
        <v>32657.3</v>
      </c>
      <c r="E873" s="100">
        <f t="shared" si="156"/>
        <v>0.39</v>
      </c>
      <c r="F873" s="100">
        <f t="shared" si="157"/>
        <v>0.26836469718136247</v>
      </c>
      <c r="G873" s="101">
        <f t="shared" si="163"/>
        <v>0.16443244143208011</v>
      </c>
      <c r="H873" s="101"/>
      <c r="I873" s="99">
        <f t="shared" si="158"/>
        <v>32657.3</v>
      </c>
      <c r="J873" s="99"/>
      <c r="M873" s="102"/>
      <c r="N873" s="103"/>
      <c r="O873" s="102"/>
      <c r="P873" s="102"/>
      <c r="Q873" s="102">
        <f t="shared" si="159"/>
        <v>2433.8000000000002</v>
      </c>
      <c r="R873" s="104">
        <f t="shared" si="160"/>
        <v>86598.9</v>
      </c>
      <c r="S873" s="104"/>
      <c r="T873" s="104">
        <f t="shared" si="161"/>
        <v>86600</v>
      </c>
      <c r="U873" s="97">
        <f t="shared" si="162"/>
        <v>121690</v>
      </c>
    </row>
    <row r="874" spans="3:21" s="97" customFormat="1" ht="11" hidden="1" customHeight="1" outlineLevel="1">
      <c r="C874" s="98">
        <f t="shared" si="154"/>
        <v>121790</v>
      </c>
      <c r="D874" s="99">
        <f t="shared" si="155"/>
        <v>32694.3</v>
      </c>
      <c r="E874" s="100">
        <f t="shared" si="156"/>
        <v>0.39</v>
      </c>
      <c r="F874" s="100">
        <f t="shared" si="157"/>
        <v>0.2684481484522539</v>
      </c>
      <c r="G874" s="101">
        <f t="shared" si="163"/>
        <v>0.16443244143208011</v>
      </c>
      <c r="H874" s="101"/>
      <c r="I874" s="99">
        <f t="shared" si="158"/>
        <v>32694.3</v>
      </c>
      <c r="J874" s="99"/>
      <c r="M874" s="102"/>
      <c r="N874" s="103"/>
      <c r="O874" s="102"/>
      <c r="P874" s="102"/>
      <c r="Q874" s="102">
        <f t="shared" si="159"/>
        <v>2435.8000000000002</v>
      </c>
      <c r="R874" s="104">
        <f t="shared" si="160"/>
        <v>86659.9</v>
      </c>
      <c r="S874" s="104"/>
      <c r="T874" s="104">
        <f t="shared" si="161"/>
        <v>86700</v>
      </c>
      <c r="U874" s="97">
        <f t="shared" si="162"/>
        <v>121790</v>
      </c>
    </row>
    <row r="875" spans="3:21" s="97" customFormat="1" ht="11" hidden="1" customHeight="1" outlineLevel="1">
      <c r="C875" s="98">
        <f t="shared" si="154"/>
        <v>121890</v>
      </c>
      <c r="D875" s="99">
        <f t="shared" si="155"/>
        <v>32731.3</v>
      </c>
      <c r="E875" s="100">
        <f t="shared" si="156"/>
        <v>0.39</v>
      </c>
      <c r="F875" s="100">
        <f t="shared" si="157"/>
        <v>0.26853146279432272</v>
      </c>
      <c r="G875" s="101">
        <f t="shared" si="163"/>
        <v>0.16443244143208011</v>
      </c>
      <c r="H875" s="101"/>
      <c r="I875" s="99">
        <f t="shared" si="158"/>
        <v>32731.3</v>
      </c>
      <c r="J875" s="99"/>
      <c r="M875" s="102"/>
      <c r="N875" s="103"/>
      <c r="O875" s="102"/>
      <c r="P875" s="102"/>
      <c r="Q875" s="102">
        <f t="shared" si="159"/>
        <v>2437.8000000000002</v>
      </c>
      <c r="R875" s="104">
        <f t="shared" si="160"/>
        <v>86720.9</v>
      </c>
      <c r="S875" s="104"/>
      <c r="T875" s="104">
        <f t="shared" si="161"/>
        <v>86700</v>
      </c>
      <c r="U875" s="97">
        <f t="shared" si="162"/>
        <v>121890</v>
      </c>
    </row>
    <row r="876" spans="3:21" s="97" customFormat="1" ht="11" hidden="1" customHeight="1" outlineLevel="1">
      <c r="C876" s="98">
        <f t="shared" si="154"/>
        <v>121990</v>
      </c>
      <c r="D876" s="99">
        <f t="shared" si="155"/>
        <v>32768.300000000003</v>
      </c>
      <c r="E876" s="100">
        <f t="shared" si="156"/>
        <v>0.39000000000003637</v>
      </c>
      <c r="F876" s="100">
        <f t="shared" si="157"/>
        <v>0.26861464054430695</v>
      </c>
      <c r="G876" s="101">
        <f t="shared" si="163"/>
        <v>0.16443244143208011</v>
      </c>
      <c r="H876" s="101"/>
      <c r="I876" s="99">
        <f t="shared" si="158"/>
        <v>32768.300000000003</v>
      </c>
      <c r="J876" s="99"/>
      <c r="M876" s="102"/>
      <c r="N876" s="103"/>
      <c r="O876" s="102"/>
      <c r="P876" s="102"/>
      <c r="Q876" s="102">
        <f t="shared" si="159"/>
        <v>2439.8000000000002</v>
      </c>
      <c r="R876" s="104">
        <f t="shared" si="160"/>
        <v>86781.9</v>
      </c>
      <c r="S876" s="104"/>
      <c r="T876" s="104">
        <f t="shared" si="161"/>
        <v>86800</v>
      </c>
      <c r="U876" s="97">
        <f t="shared" si="162"/>
        <v>121990</v>
      </c>
    </row>
    <row r="877" spans="3:21" s="97" customFormat="1" ht="11" hidden="1" customHeight="1" outlineLevel="1">
      <c r="C877" s="98">
        <f t="shared" si="154"/>
        <v>122090</v>
      </c>
      <c r="D877" s="99">
        <f t="shared" si="155"/>
        <v>32805.300000000003</v>
      </c>
      <c r="E877" s="100">
        <f t="shared" si="156"/>
        <v>0.39</v>
      </c>
      <c r="F877" s="100">
        <f t="shared" si="157"/>
        <v>0.26869768203784095</v>
      </c>
      <c r="G877" s="101">
        <f t="shared" si="163"/>
        <v>0.16443244143208011</v>
      </c>
      <c r="H877" s="101"/>
      <c r="I877" s="99">
        <f t="shared" si="158"/>
        <v>32805.300000000003</v>
      </c>
      <c r="J877" s="99"/>
      <c r="M877" s="102"/>
      <c r="N877" s="103"/>
      <c r="O877" s="102"/>
      <c r="P877" s="102"/>
      <c r="Q877" s="102">
        <f t="shared" si="159"/>
        <v>2441.8000000000002</v>
      </c>
      <c r="R877" s="104">
        <f t="shared" si="160"/>
        <v>86842.9</v>
      </c>
      <c r="S877" s="104"/>
      <c r="T877" s="104">
        <f t="shared" si="161"/>
        <v>86800</v>
      </c>
      <c r="U877" s="97">
        <f t="shared" si="162"/>
        <v>122090</v>
      </c>
    </row>
    <row r="878" spans="3:21" s="97" customFormat="1" ht="11" hidden="1" customHeight="1" outlineLevel="1">
      <c r="C878" s="98">
        <f t="shared" si="154"/>
        <v>122190</v>
      </c>
      <c r="D878" s="99">
        <f t="shared" si="155"/>
        <v>32842.300000000003</v>
      </c>
      <c r="E878" s="100">
        <f t="shared" si="156"/>
        <v>0.39</v>
      </c>
      <c r="F878" s="100">
        <f t="shared" si="157"/>
        <v>0.26878058760946072</v>
      </c>
      <c r="G878" s="101">
        <f t="shared" si="163"/>
        <v>0.16443244143208011</v>
      </c>
      <c r="H878" s="101"/>
      <c r="I878" s="99">
        <f t="shared" si="158"/>
        <v>32842.300000000003</v>
      </c>
      <c r="J878" s="99"/>
      <c r="M878" s="102"/>
      <c r="N878" s="103"/>
      <c r="O878" s="102"/>
      <c r="P878" s="102"/>
      <c r="Q878" s="102">
        <f t="shared" si="159"/>
        <v>2443.8000000000002</v>
      </c>
      <c r="R878" s="104">
        <f t="shared" si="160"/>
        <v>86903.9</v>
      </c>
      <c r="S878" s="104"/>
      <c r="T878" s="104">
        <f t="shared" si="161"/>
        <v>86900</v>
      </c>
      <c r="U878" s="97">
        <f t="shared" si="162"/>
        <v>122190</v>
      </c>
    </row>
    <row r="879" spans="3:21" s="97" customFormat="1" ht="11" hidden="1" customHeight="1" outlineLevel="1">
      <c r="C879" s="98">
        <f t="shared" si="154"/>
        <v>122290</v>
      </c>
      <c r="D879" s="99">
        <f t="shared" si="155"/>
        <v>32879.300000000003</v>
      </c>
      <c r="E879" s="100">
        <f t="shared" si="156"/>
        <v>0.39</v>
      </c>
      <c r="F879" s="100">
        <f t="shared" si="157"/>
        <v>0.26886335759260777</v>
      </c>
      <c r="G879" s="101">
        <f t="shared" si="163"/>
        <v>0.16443244143208011</v>
      </c>
      <c r="H879" s="101"/>
      <c r="I879" s="99">
        <f t="shared" si="158"/>
        <v>32879.300000000003</v>
      </c>
      <c r="J879" s="99"/>
      <c r="M879" s="102"/>
      <c r="N879" s="103"/>
      <c r="O879" s="102"/>
      <c r="P879" s="102"/>
      <c r="Q879" s="102">
        <f t="shared" si="159"/>
        <v>2445.8000000000002</v>
      </c>
      <c r="R879" s="104">
        <f t="shared" si="160"/>
        <v>86964.9</v>
      </c>
      <c r="S879" s="104"/>
      <c r="T879" s="104">
        <f t="shared" si="161"/>
        <v>87000</v>
      </c>
      <c r="U879" s="97">
        <f t="shared" si="162"/>
        <v>122290</v>
      </c>
    </row>
    <row r="880" spans="3:21" s="97" customFormat="1" ht="11" hidden="1" customHeight="1" outlineLevel="1">
      <c r="C880" s="98">
        <f t="shared" ref="C880:C943" si="164">C879+100</f>
        <v>122390</v>
      </c>
      <c r="D880" s="99">
        <f t="shared" ref="D880:D943" si="165">I880</f>
        <v>32916.300000000003</v>
      </c>
      <c r="E880" s="100">
        <f t="shared" ref="E880:E943" si="166">(D880-D879+Q880-Q879)/(C880-C879)</f>
        <v>0.39</v>
      </c>
      <c r="F880" s="100">
        <f t="shared" ref="F880:F943" si="167">D880/C880</f>
        <v>0.26894599231963401</v>
      </c>
      <c r="G880" s="101">
        <f t="shared" si="163"/>
        <v>0.16443244143208011</v>
      </c>
      <c r="H880" s="101"/>
      <c r="I880" s="99">
        <f t="shared" ref="I880:I943" si="168">IF(C880&lt;$J$29,0,IF(C880&lt;$J$30,(C880-$J$29)*$K$30,IF(C880&lt;$J$31,(((C880-$J$30)*$K$31)+$L$31),IF(C880&lt;$J$32,((C880-$J$31)*$K$32)+$L$32,(((C880-$J$32)*$K$33)+$L$33)))))</f>
        <v>32916.300000000003</v>
      </c>
      <c r="J880" s="99"/>
      <c r="M880" s="102"/>
      <c r="N880" s="103"/>
      <c r="O880" s="102"/>
      <c r="P880" s="102"/>
      <c r="Q880" s="102">
        <f t="shared" ref="Q880:Q943" si="169">(IF(C880&gt;26668,(C880*2%),(MAX(0,(    (C880-21335)*10%   )))))-  (  MIN(IF(C880&lt;66667,(445-((C880-37000)*1.5%)),0),445)  )</f>
        <v>2447.8000000000002</v>
      </c>
      <c r="R880" s="104">
        <f t="shared" ref="R880:R943" si="170">C880-D880-Q880</f>
        <v>87025.9</v>
      </c>
      <c r="S880" s="104"/>
      <c r="T880" s="104">
        <f t="shared" ref="T880:T943" si="171">ROUND(R880/100,0)*100</f>
        <v>87000</v>
      </c>
      <c r="U880" s="97">
        <f t="shared" ref="U880:U943" si="172">C880</f>
        <v>122390</v>
      </c>
    </row>
    <row r="881" spans="3:21" s="97" customFormat="1" ht="11" hidden="1" customHeight="1" outlineLevel="1">
      <c r="C881" s="98">
        <f t="shared" si="164"/>
        <v>122490</v>
      </c>
      <c r="D881" s="99">
        <f t="shared" si="165"/>
        <v>32953.300000000003</v>
      </c>
      <c r="E881" s="100">
        <f t="shared" si="166"/>
        <v>0.39</v>
      </c>
      <c r="F881" s="100">
        <f t="shared" si="167"/>
        <v>0.26902849212180591</v>
      </c>
      <c r="G881" s="101">
        <f t="shared" si="163"/>
        <v>0.16443244143208011</v>
      </c>
      <c r="H881" s="101"/>
      <c r="I881" s="99">
        <f t="shared" si="168"/>
        <v>32953.300000000003</v>
      </c>
      <c r="J881" s="99"/>
      <c r="M881" s="102"/>
      <c r="N881" s="103"/>
      <c r="O881" s="102"/>
      <c r="P881" s="102"/>
      <c r="Q881" s="102">
        <f t="shared" si="169"/>
        <v>2449.8000000000002</v>
      </c>
      <c r="R881" s="104">
        <f t="shared" si="170"/>
        <v>87086.9</v>
      </c>
      <c r="S881" s="104"/>
      <c r="T881" s="104">
        <f t="shared" si="171"/>
        <v>87100</v>
      </c>
      <c r="U881" s="97">
        <f t="shared" si="172"/>
        <v>122490</v>
      </c>
    </row>
    <row r="882" spans="3:21" s="97" customFormat="1" ht="11" hidden="1" customHeight="1" outlineLevel="1">
      <c r="C882" s="98">
        <f t="shared" si="164"/>
        <v>122590</v>
      </c>
      <c r="D882" s="99">
        <f t="shared" si="165"/>
        <v>32990.300000000003</v>
      </c>
      <c r="E882" s="100">
        <f t="shared" si="166"/>
        <v>0.39</v>
      </c>
      <c r="F882" s="100">
        <f t="shared" si="167"/>
        <v>0.26911085732930912</v>
      </c>
      <c r="G882" s="101">
        <f t="shared" si="163"/>
        <v>0.16443244143208011</v>
      </c>
      <c r="H882" s="101"/>
      <c r="I882" s="99">
        <f t="shared" si="168"/>
        <v>32990.300000000003</v>
      </c>
      <c r="J882" s="99"/>
      <c r="M882" s="102"/>
      <c r="N882" s="103"/>
      <c r="O882" s="102"/>
      <c r="P882" s="102"/>
      <c r="Q882" s="102">
        <f t="shared" si="169"/>
        <v>2451.8000000000002</v>
      </c>
      <c r="R882" s="104">
        <f t="shared" si="170"/>
        <v>87147.9</v>
      </c>
      <c r="S882" s="104"/>
      <c r="T882" s="104">
        <f t="shared" si="171"/>
        <v>87100</v>
      </c>
      <c r="U882" s="97">
        <f t="shared" si="172"/>
        <v>122590</v>
      </c>
    </row>
    <row r="883" spans="3:21" s="97" customFormat="1" ht="11" hidden="1" customHeight="1" outlineLevel="1">
      <c r="C883" s="98">
        <f t="shared" si="164"/>
        <v>122690</v>
      </c>
      <c r="D883" s="99">
        <f t="shared" si="165"/>
        <v>33027.300000000003</v>
      </c>
      <c r="E883" s="100">
        <f t="shared" si="166"/>
        <v>0.39</v>
      </c>
      <c r="F883" s="100">
        <f t="shared" si="167"/>
        <v>0.26919308827125277</v>
      </c>
      <c r="G883" s="101">
        <f t="shared" si="163"/>
        <v>0.16443244143208011</v>
      </c>
      <c r="H883" s="101"/>
      <c r="I883" s="99">
        <f t="shared" si="168"/>
        <v>33027.300000000003</v>
      </c>
      <c r="J883" s="99"/>
      <c r="M883" s="102"/>
      <c r="N883" s="103"/>
      <c r="O883" s="102"/>
      <c r="P883" s="102"/>
      <c r="Q883" s="102">
        <f t="shared" si="169"/>
        <v>2453.8000000000002</v>
      </c>
      <c r="R883" s="104">
        <f t="shared" si="170"/>
        <v>87208.9</v>
      </c>
      <c r="S883" s="104"/>
      <c r="T883" s="104">
        <f t="shared" si="171"/>
        <v>87200</v>
      </c>
      <c r="U883" s="97">
        <f t="shared" si="172"/>
        <v>122690</v>
      </c>
    </row>
    <row r="884" spans="3:21" s="97" customFormat="1" ht="11" hidden="1" customHeight="1" outlineLevel="1">
      <c r="C884" s="98">
        <f t="shared" si="164"/>
        <v>122790</v>
      </c>
      <c r="D884" s="99">
        <f t="shared" si="165"/>
        <v>33064.300000000003</v>
      </c>
      <c r="E884" s="100">
        <f t="shared" si="166"/>
        <v>0.39</v>
      </c>
      <c r="F884" s="100">
        <f t="shared" si="167"/>
        <v>0.26927518527567396</v>
      </c>
      <c r="G884" s="101">
        <f t="shared" si="163"/>
        <v>0.16443244143208011</v>
      </c>
      <c r="H884" s="101"/>
      <c r="I884" s="99">
        <f t="shared" si="168"/>
        <v>33064.300000000003</v>
      </c>
      <c r="J884" s="99"/>
      <c r="M884" s="102"/>
      <c r="N884" s="103"/>
      <c r="O884" s="102"/>
      <c r="P884" s="102"/>
      <c r="Q884" s="102">
        <f t="shared" si="169"/>
        <v>2455.8000000000002</v>
      </c>
      <c r="R884" s="104">
        <f t="shared" si="170"/>
        <v>87269.9</v>
      </c>
      <c r="S884" s="104"/>
      <c r="T884" s="104">
        <f t="shared" si="171"/>
        <v>87300</v>
      </c>
      <c r="U884" s="97">
        <f t="shared" si="172"/>
        <v>122790</v>
      </c>
    </row>
    <row r="885" spans="3:21" s="97" customFormat="1" ht="11" hidden="1" customHeight="1" outlineLevel="1">
      <c r="C885" s="98">
        <f t="shared" si="164"/>
        <v>122890</v>
      </c>
      <c r="D885" s="99">
        <f t="shared" si="165"/>
        <v>33101.300000000003</v>
      </c>
      <c r="E885" s="100">
        <f t="shared" si="166"/>
        <v>0.39</v>
      </c>
      <c r="F885" s="100">
        <f t="shared" si="167"/>
        <v>0.26935714866954191</v>
      </c>
      <c r="G885" s="101">
        <f t="shared" si="163"/>
        <v>0.16443244143208011</v>
      </c>
      <c r="H885" s="101"/>
      <c r="I885" s="99">
        <f t="shared" si="168"/>
        <v>33101.300000000003</v>
      </c>
      <c r="J885" s="99"/>
      <c r="M885" s="102"/>
      <c r="N885" s="103"/>
      <c r="O885" s="102"/>
      <c r="P885" s="102"/>
      <c r="Q885" s="102">
        <f t="shared" si="169"/>
        <v>2457.8000000000002</v>
      </c>
      <c r="R885" s="104">
        <f t="shared" si="170"/>
        <v>87330.9</v>
      </c>
      <c r="S885" s="104"/>
      <c r="T885" s="104">
        <f t="shared" si="171"/>
        <v>87300</v>
      </c>
      <c r="U885" s="97">
        <f t="shared" si="172"/>
        <v>122890</v>
      </c>
    </row>
    <row r="886" spans="3:21" s="97" customFormat="1" ht="11" hidden="1" customHeight="1" outlineLevel="1">
      <c r="C886" s="98">
        <f t="shared" si="164"/>
        <v>122990</v>
      </c>
      <c r="D886" s="99">
        <f t="shared" si="165"/>
        <v>33138.300000000003</v>
      </c>
      <c r="E886" s="100">
        <f t="shared" si="166"/>
        <v>0.39</v>
      </c>
      <c r="F886" s="100">
        <f t="shared" si="167"/>
        <v>0.26943897877876255</v>
      </c>
      <c r="G886" s="101">
        <f t="shared" si="163"/>
        <v>0.16443244143208011</v>
      </c>
      <c r="H886" s="101"/>
      <c r="I886" s="99">
        <f t="shared" si="168"/>
        <v>33138.300000000003</v>
      </c>
      <c r="J886" s="99"/>
      <c r="M886" s="102"/>
      <c r="N886" s="103"/>
      <c r="O886" s="102"/>
      <c r="P886" s="102"/>
      <c r="Q886" s="102">
        <f t="shared" si="169"/>
        <v>2459.8000000000002</v>
      </c>
      <c r="R886" s="104">
        <f t="shared" si="170"/>
        <v>87391.9</v>
      </c>
      <c r="S886" s="104"/>
      <c r="T886" s="104">
        <f t="shared" si="171"/>
        <v>87400</v>
      </c>
      <c r="U886" s="97">
        <f t="shared" si="172"/>
        <v>122990</v>
      </c>
    </row>
    <row r="887" spans="3:21" s="97" customFormat="1" ht="11" hidden="1" customHeight="1" outlineLevel="1">
      <c r="C887" s="98">
        <f t="shared" si="164"/>
        <v>123090</v>
      </c>
      <c r="D887" s="99">
        <f t="shared" si="165"/>
        <v>33175.300000000003</v>
      </c>
      <c r="E887" s="100">
        <f t="shared" si="166"/>
        <v>0.39</v>
      </c>
      <c r="F887" s="100">
        <f t="shared" si="167"/>
        <v>0.26952067592818263</v>
      </c>
      <c r="G887" s="101">
        <f t="shared" si="163"/>
        <v>0.16443244143208011</v>
      </c>
      <c r="H887" s="101"/>
      <c r="I887" s="99">
        <f t="shared" si="168"/>
        <v>33175.300000000003</v>
      </c>
      <c r="J887" s="99"/>
      <c r="M887" s="102"/>
      <c r="N887" s="103"/>
      <c r="O887" s="102"/>
      <c r="P887" s="102"/>
      <c r="Q887" s="102">
        <f t="shared" si="169"/>
        <v>2461.8000000000002</v>
      </c>
      <c r="R887" s="104">
        <f t="shared" si="170"/>
        <v>87452.9</v>
      </c>
      <c r="S887" s="104"/>
      <c r="T887" s="104">
        <f t="shared" si="171"/>
        <v>87500</v>
      </c>
      <c r="U887" s="97">
        <f t="shared" si="172"/>
        <v>123090</v>
      </c>
    </row>
    <row r="888" spans="3:21" s="97" customFormat="1" ht="11" hidden="1" customHeight="1" outlineLevel="1">
      <c r="C888" s="98">
        <f t="shared" si="164"/>
        <v>123190</v>
      </c>
      <c r="D888" s="99">
        <f t="shared" si="165"/>
        <v>33212.300000000003</v>
      </c>
      <c r="E888" s="100">
        <f t="shared" si="166"/>
        <v>0.39</v>
      </c>
      <c r="F888" s="100">
        <f t="shared" si="167"/>
        <v>0.26960224044159431</v>
      </c>
      <c r="G888" s="101">
        <f t="shared" si="163"/>
        <v>0.16443244143208011</v>
      </c>
      <c r="H888" s="101"/>
      <c r="I888" s="99">
        <f t="shared" si="168"/>
        <v>33212.300000000003</v>
      </c>
      <c r="J888" s="99"/>
      <c r="M888" s="102"/>
      <c r="N888" s="103"/>
      <c r="O888" s="102"/>
      <c r="P888" s="102"/>
      <c r="Q888" s="102">
        <f t="shared" si="169"/>
        <v>2463.8000000000002</v>
      </c>
      <c r="R888" s="104">
        <f t="shared" si="170"/>
        <v>87513.9</v>
      </c>
      <c r="S888" s="104"/>
      <c r="T888" s="104">
        <f t="shared" si="171"/>
        <v>87500</v>
      </c>
      <c r="U888" s="97">
        <f t="shared" si="172"/>
        <v>123190</v>
      </c>
    </row>
    <row r="889" spans="3:21" s="97" customFormat="1" ht="11" hidden="1" customHeight="1" outlineLevel="1">
      <c r="C889" s="98">
        <f t="shared" si="164"/>
        <v>123290</v>
      </c>
      <c r="D889" s="99">
        <f t="shared" si="165"/>
        <v>33249.300000000003</v>
      </c>
      <c r="E889" s="100">
        <f t="shared" si="166"/>
        <v>0.39</v>
      </c>
      <c r="F889" s="100">
        <f t="shared" si="167"/>
        <v>0.26968367264173904</v>
      </c>
      <c r="G889" s="101">
        <f t="shared" si="163"/>
        <v>0.16443244143208011</v>
      </c>
      <c r="H889" s="101"/>
      <c r="I889" s="99">
        <f t="shared" si="168"/>
        <v>33249.300000000003</v>
      </c>
      <c r="J889" s="99"/>
      <c r="M889" s="102"/>
      <c r="N889" s="103"/>
      <c r="O889" s="102"/>
      <c r="P889" s="102"/>
      <c r="Q889" s="102">
        <f t="shared" si="169"/>
        <v>2465.8000000000002</v>
      </c>
      <c r="R889" s="104">
        <f t="shared" si="170"/>
        <v>87574.9</v>
      </c>
      <c r="S889" s="104"/>
      <c r="T889" s="104">
        <f t="shared" si="171"/>
        <v>87600</v>
      </c>
      <c r="U889" s="97">
        <f t="shared" si="172"/>
        <v>123290</v>
      </c>
    </row>
    <row r="890" spans="3:21" s="97" customFormat="1" ht="11" hidden="1" customHeight="1" outlineLevel="1">
      <c r="C890" s="98">
        <f t="shared" si="164"/>
        <v>123390</v>
      </c>
      <c r="D890" s="99">
        <f t="shared" si="165"/>
        <v>33286.300000000003</v>
      </c>
      <c r="E890" s="100">
        <f t="shared" si="166"/>
        <v>0.39</v>
      </c>
      <c r="F890" s="100">
        <f t="shared" si="167"/>
        <v>0.26976497285031203</v>
      </c>
      <c r="G890" s="101">
        <f t="shared" si="163"/>
        <v>0.16443244143208011</v>
      </c>
      <c r="H890" s="101"/>
      <c r="I890" s="99">
        <f t="shared" si="168"/>
        <v>33286.300000000003</v>
      </c>
      <c r="J890" s="99"/>
      <c r="M890" s="102"/>
      <c r="N890" s="103"/>
      <c r="O890" s="102"/>
      <c r="P890" s="102"/>
      <c r="Q890" s="102">
        <f t="shared" si="169"/>
        <v>2467.8000000000002</v>
      </c>
      <c r="R890" s="104">
        <f t="shared" si="170"/>
        <v>87635.9</v>
      </c>
      <c r="S890" s="104"/>
      <c r="T890" s="104">
        <f t="shared" si="171"/>
        <v>87600</v>
      </c>
      <c r="U890" s="97">
        <f t="shared" si="172"/>
        <v>123390</v>
      </c>
    </row>
    <row r="891" spans="3:21" s="97" customFormat="1" ht="11" hidden="1" customHeight="1" outlineLevel="1">
      <c r="C891" s="98">
        <f t="shared" si="164"/>
        <v>123490</v>
      </c>
      <c r="D891" s="99">
        <f t="shared" si="165"/>
        <v>33323.300000000003</v>
      </c>
      <c r="E891" s="100">
        <f t="shared" si="166"/>
        <v>0.39</v>
      </c>
      <c r="F891" s="100">
        <f t="shared" si="167"/>
        <v>0.26984614138796664</v>
      </c>
      <c r="G891" s="101">
        <f t="shared" si="163"/>
        <v>0.16443244143208011</v>
      </c>
      <c r="H891" s="101"/>
      <c r="I891" s="99">
        <f t="shared" si="168"/>
        <v>33323.300000000003</v>
      </c>
      <c r="J891" s="99"/>
      <c r="M891" s="102"/>
      <c r="N891" s="103"/>
      <c r="O891" s="102"/>
      <c r="P891" s="102"/>
      <c r="Q891" s="102">
        <f t="shared" si="169"/>
        <v>2469.8000000000002</v>
      </c>
      <c r="R891" s="104">
        <f t="shared" si="170"/>
        <v>87696.9</v>
      </c>
      <c r="S891" s="104"/>
      <c r="T891" s="104">
        <f t="shared" si="171"/>
        <v>87700</v>
      </c>
      <c r="U891" s="97">
        <f t="shared" si="172"/>
        <v>123490</v>
      </c>
    </row>
    <row r="892" spans="3:21" s="97" customFormat="1" ht="11" hidden="1" customHeight="1" outlineLevel="1">
      <c r="C892" s="98">
        <f t="shared" si="164"/>
        <v>123590</v>
      </c>
      <c r="D892" s="99">
        <f t="shared" si="165"/>
        <v>33360.300000000003</v>
      </c>
      <c r="E892" s="100">
        <f t="shared" si="166"/>
        <v>0.39</v>
      </c>
      <c r="F892" s="100">
        <f t="shared" si="167"/>
        <v>0.26992717857431836</v>
      </c>
      <c r="G892" s="101">
        <f t="shared" si="163"/>
        <v>0.16443244143208011</v>
      </c>
      <c r="H892" s="101"/>
      <c r="I892" s="99">
        <f t="shared" si="168"/>
        <v>33360.300000000003</v>
      </c>
      <c r="J892" s="99"/>
      <c r="M892" s="102"/>
      <c r="N892" s="103"/>
      <c r="O892" s="102"/>
      <c r="P892" s="102"/>
      <c r="Q892" s="102">
        <f t="shared" si="169"/>
        <v>2471.8000000000002</v>
      </c>
      <c r="R892" s="104">
        <f t="shared" si="170"/>
        <v>87757.9</v>
      </c>
      <c r="S892" s="104"/>
      <c r="T892" s="104">
        <f t="shared" si="171"/>
        <v>87800</v>
      </c>
      <c r="U892" s="97">
        <f t="shared" si="172"/>
        <v>123590</v>
      </c>
    </row>
    <row r="893" spans="3:21" s="97" customFormat="1" ht="11" hidden="1" customHeight="1" outlineLevel="1">
      <c r="C893" s="98">
        <f t="shared" si="164"/>
        <v>123690</v>
      </c>
      <c r="D893" s="99">
        <f t="shared" si="165"/>
        <v>33397.300000000003</v>
      </c>
      <c r="E893" s="100">
        <f t="shared" si="166"/>
        <v>0.39</v>
      </c>
      <c r="F893" s="100">
        <f t="shared" si="167"/>
        <v>0.2700080847279489</v>
      </c>
      <c r="G893" s="101">
        <f t="shared" si="163"/>
        <v>0.16443244143208011</v>
      </c>
      <c r="H893" s="101"/>
      <c r="I893" s="99">
        <f t="shared" si="168"/>
        <v>33397.300000000003</v>
      </c>
      <c r="J893" s="99"/>
      <c r="M893" s="102"/>
      <c r="N893" s="103"/>
      <c r="O893" s="102"/>
      <c r="P893" s="102"/>
      <c r="Q893" s="102">
        <f t="shared" si="169"/>
        <v>2473.8000000000002</v>
      </c>
      <c r="R893" s="104">
        <f t="shared" si="170"/>
        <v>87818.9</v>
      </c>
      <c r="S893" s="104"/>
      <c r="T893" s="104">
        <f t="shared" si="171"/>
        <v>87800</v>
      </c>
      <c r="U893" s="97">
        <f t="shared" si="172"/>
        <v>123690</v>
      </c>
    </row>
    <row r="894" spans="3:21" s="97" customFormat="1" ht="11" hidden="1" customHeight="1" outlineLevel="1">
      <c r="C894" s="98">
        <f t="shared" si="164"/>
        <v>123790</v>
      </c>
      <c r="D894" s="99">
        <f t="shared" si="165"/>
        <v>33434.300000000003</v>
      </c>
      <c r="E894" s="100">
        <f t="shared" si="166"/>
        <v>0.39</v>
      </c>
      <c r="F894" s="100">
        <f t="shared" si="167"/>
        <v>0.27008886016641087</v>
      </c>
      <c r="G894" s="101">
        <f t="shared" si="163"/>
        <v>0.16443244143208011</v>
      </c>
      <c r="H894" s="101"/>
      <c r="I894" s="99">
        <f t="shared" si="168"/>
        <v>33434.300000000003</v>
      </c>
      <c r="J894" s="99"/>
      <c r="M894" s="102"/>
      <c r="N894" s="103"/>
      <c r="O894" s="102"/>
      <c r="P894" s="102"/>
      <c r="Q894" s="102">
        <f t="shared" si="169"/>
        <v>2475.8000000000002</v>
      </c>
      <c r="R894" s="104">
        <f t="shared" si="170"/>
        <v>87879.9</v>
      </c>
      <c r="S894" s="104"/>
      <c r="T894" s="104">
        <f t="shared" si="171"/>
        <v>87900</v>
      </c>
      <c r="U894" s="97">
        <f t="shared" si="172"/>
        <v>123790</v>
      </c>
    </row>
    <row r="895" spans="3:21" s="97" customFormat="1" ht="11" hidden="1" customHeight="1" outlineLevel="1">
      <c r="C895" s="98">
        <f t="shared" si="164"/>
        <v>123890</v>
      </c>
      <c r="D895" s="99">
        <f t="shared" si="165"/>
        <v>33471.300000000003</v>
      </c>
      <c r="E895" s="100">
        <f t="shared" si="166"/>
        <v>0.39</v>
      </c>
      <c r="F895" s="100">
        <f t="shared" si="167"/>
        <v>0.27016950520623134</v>
      </c>
      <c r="G895" s="101">
        <f t="shared" si="163"/>
        <v>0.16443244143208011</v>
      </c>
      <c r="H895" s="101"/>
      <c r="I895" s="99">
        <f t="shared" si="168"/>
        <v>33471.300000000003</v>
      </c>
      <c r="J895" s="99"/>
      <c r="M895" s="102"/>
      <c r="N895" s="103"/>
      <c r="O895" s="102"/>
      <c r="P895" s="102"/>
      <c r="Q895" s="102">
        <f t="shared" si="169"/>
        <v>2477.8000000000002</v>
      </c>
      <c r="R895" s="104">
        <f t="shared" si="170"/>
        <v>87940.9</v>
      </c>
      <c r="S895" s="104"/>
      <c r="T895" s="104">
        <f t="shared" si="171"/>
        <v>87900</v>
      </c>
      <c r="U895" s="97">
        <f t="shared" si="172"/>
        <v>123890</v>
      </c>
    </row>
    <row r="896" spans="3:21" s="97" customFormat="1" ht="11" hidden="1" customHeight="1" outlineLevel="1">
      <c r="C896" s="98">
        <f t="shared" si="164"/>
        <v>123990</v>
      </c>
      <c r="D896" s="99">
        <f t="shared" si="165"/>
        <v>33508.300000000003</v>
      </c>
      <c r="E896" s="100">
        <f t="shared" si="166"/>
        <v>0.39</v>
      </c>
      <c r="F896" s="100">
        <f t="shared" si="167"/>
        <v>0.27025002016291638</v>
      </c>
      <c r="G896" s="101">
        <f t="shared" si="163"/>
        <v>0.16443244143208011</v>
      </c>
      <c r="H896" s="101"/>
      <c r="I896" s="99">
        <f t="shared" si="168"/>
        <v>33508.300000000003</v>
      </c>
      <c r="J896" s="99"/>
      <c r="M896" s="102"/>
      <c r="N896" s="103"/>
      <c r="O896" s="102"/>
      <c r="P896" s="102"/>
      <c r="Q896" s="102">
        <f t="shared" si="169"/>
        <v>2479.8000000000002</v>
      </c>
      <c r="R896" s="104">
        <f t="shared" si="170"/>
        <v>88001.9</v>
      </c>
      <c r="S896" s="104"/>
      <c r="T896" s="104">
        <f t="shared" si="171"/>
        <v>88000</v>
      </c>
      <c r="U896" s="97">
        <f t="shared" si="172"/>
        <v>123990</v>
      </c>
    </row>
    <row r="897" spans="3:21" s="97" customFormat="1" ht="11" hidden="1" customHeight="1" outlineLevel="1">
      <c r="C897" s="98">
        <f t="shared" si="164"/>
        <v>124090</v>
      </c>
      <c r="D897" s="99">
        <f t="shared" si="165"/>
        <v>33545.300000000003</v>
      </c>
      <c r="E897" s="100">
        <f t="shared" si="166"/>
        <v>0.39</v>
      </c>
      <c r="F897" s="100">
        <f t="shared" si="167"/>
        <v>0.27033040535095498</v>
      </c>
      <c r="G897" s="101">
        <f t="shared" si="163"/>
        <v>0.16443244143208011</v>
      </c>
      <c r="H897" s="101"/>
      <c r="I897" s="99">
        <f t="shared" si="168"/>
        <v>33545.300000000003</v>
      </c>
      <c r="J897" s="99"/>
      <c r="M897" s="102"/>
      <c r="N897" s="103"/>
      <c r="O897" s="102"/>
      <c r="P897" s="102"/>
      <c r="Q897" s="102">
        <f t="shared" si="169"/>
        <v>2481.8000000000002</v>
      </c>
      <c r="R897" s="104">
        <f t="shared" si="170"/>
        <v>88062.9</v>
      </c>
      <c r="S897" s="104"/>
      <c r="T897" s="104">
        <f t="shared" si="171"/>
        <v>88100</v>
      </c>
      <c r="U897" s="97">
        <f t="shared" si="172"/>
        <v>124090</v>
      </c>
    </row>
    <row r="898" spans="3:21" s="97" customFormat="1" ht="11" hidden="1" customHeight="1" outlineLevel="1">
      <c r="C898" s="98">
        <f t="shared" si="164"/>
        <v>124190</v>
      </c>
      <c r="D898" s="99">
        <f t="shared" si="165"/>
        <v>33582.300000000003</v>
      </c>
      <c r="E898" s="100">
        <f t="shared" si="166"/>
        <v>0.39</v>
      </c>
      <c r="F898" s="100">
        <f t="shared" si="167"/>
        <v>0.27041066108382322</v>
      </c>
      <c r="G898" s="101">
        <f t="shared" si="163"/>
        <v>0.16443244143208011</v>
      </c>
      <c r="H898" s="101"/>
      <c r="I898" s="99">
        <f t="shared" si="168"/>
        <v>33582.300000000003</v>
      </c>
      <c r="J898" s="99"/>
      <c r="M898" s="102"/>
      <c r="N898" s="103"/>
      <c r="O898" s="102"/>
      <c r="P898" s="102"/>
      <c r="Q898" s="102">
        <f t="shared" si="169"/>
        <v>2483.8000000000002</v>
      </c>
      <c r="R898" s="104">
        <f t="shared" si="170"/>
        <v>88123.9</v>
      </c>
      <c r="S898" s="104"/>
      <c r="T898" s="104">
        <f t="shared" si="171"/>
        <v>88100</v>
      </c>
      <c r="U898" s="97">
        <f t="shared" si="172"/>
        <v>124190</v>
      </c>
    </row>
    <row r="899" spans="3:21" s="97" customFormat="1" ht="11" hidden="1" customHeight="1" outlineLevel="1">
      <c r="C899" s="98">
        <f t="shared" si="164"/>
        <v>124290</v>
      </c>
      <c r="D899" s="99">
        <f t="shared" si="165"/>
        <v>33619.300000000003</v>
      </c>
      <c r="E899" s="100">
        <f t="shared" si="166"/>
        <v>0.39</v>
      </c>
      <c r="F899" s="100">
        <f t="shared" si="167"/>
        <v>0.27049078767398826</v>
      </c>
      <c r="G899" s="101">
        <f t="shared" si="163"/>
        <v>0.16443244143208011</v>
      </c>
      <c r="H899" s="101"/>
      <c r="I899" s="99">
        <f t="shared" si="168"/>
        <v>33619.300000000003</v>
      </c>
      <c r="J899" s="99"/>
      <c r="M899" s="102"/>
      <c r="N899" s="103"/>
      <c r="O899" s="102"/>
      <c r="P899" s="102"/>
      <c r="Q899" s="102">
        <f t="shared" si="169"/>
        <v>2485.8000000000002</v>
      </c>
      <c r="R899" s="104">
        <f t="shared" si="170"/>
        <v>88184.9</v>
      </c>
      <c r="S899" s="104"/>
      <c r="T899" s="104">
        <f t="shared" si="171"/>
        <v>88200</v>
      </c>
      <c r="U899" s="97">
        <f t="shared" si="172"/>
        <v>124290</v>
      </c>
    </row>
    <row r="900" spans="3:21" s="97" customFormat="1" ht="11" hidden="1" customHeight="1" outlineLevel="1">
      <c r="C900" s="98">
        <f t="shared" si="164"/>
        <v>124390</v>
      </c>
      <c r="D900" s="99">
        <f t="shared" si="165"/>
        <v>33656.300000000003</v>
      </c>
      <c r="E900" s="100">
        <f t="shared" si="166"/>
        <v>0.39</v>
      </c>
      <c r="F900" s="100">
        <f t="shared" si="167"/>
        <v>0.27057078543291263</v>
      </c>
      <c r="G900" s="101">
        <f t="shared" ref="G900:G963" si="173">G899</f>
        <v>0.16443244143208011</v>
      </c>
      <c r="H900" s="101"/>
      <c r="I900" s="99">
        <f t="shared" si="168"/>
        <v>33656.300000000003</v>
      </c>
      <c r="J900" s="99"/>
      <c r="M900" s="102"/>
      <c r="N900" s="103"/>
      <c r="O900" s="102"/>
      <c r="P900" s="102"/>
      <c r="Q900" s="102">
        <f t="shared" si="169"/>
        <v>2487.8000000000002</v>
      </c>
      <c r="R900" s="104">
        <f t="shared" si="170"/>
        <v>88245.9</v>
      </c>
      <c r="S900" s="104"/>
      <c r="T900" s="104">
        <f t="shared" si="171"/>
        <v>88200</v>
      </c>
      <c r="U900" s="97">
        <f t="shared" si="172"/>
        <v>124390</v>
      </c>
    </row>
    <row r="901" spans="3:21" s="97" customFormat="1" ht="11" hidden="1" customHeight="1" outlineLevel="1">
      <c r="C901" s="98">
        <f t="shared" si="164"/>
        <v>124490</v>
      </c>
      <c r="D901" s="99">
        <f t="shared" si="165"/>
        <v>33693.300000000003</v>
      </c>
      <c r="E901" s="100">
        <f t="shared" si="166"/>
        <v>0.39</v>
      </c>
      <c r="F901" s="100">
        <f t="shared" si="167"/>
        <v>0.27065065467105792</v>
      </c>
      <c r="G901" s="101">
        <f t="shared" si="173"/>
        <v>0.16443244143208011</v>
      </c>
      <c r="H901" s="101"/>
      <c r="I901" s="99">
        <f t="shared" si="168"/>
        <v>33693.300000000003</v>
      </c>
      <c r="J901" s="99"/>
      <c r="M901" s="102"/>
      <c r="N901" s="103"/>
      <c r="O901" s="102"/>
      <c r="P901" s="102"/>
      <c r="Q901" s="102">
        <f t="shared" si="169"/>
        <v>2489.8000000000002</v>
      </c>
      <c r="R901" s="104">
        <f t="shared" si="170"/>
        <v>88306.9</v>
      </c>
      <c r="S901" s="104"/>
      <c r="T901" s="104">
        <f t="shared" si="171"/>
        <v>88300</v>
      </c>
      <c r="U901" s="97">
        <f t="shared" si="172"/>
        <v>124490</v>
      </c>
    </row>
    <row r="902" spans="3:21" s="97" customFormat="1" ht="11" hidden="1" customHeight="1" outlineLevel="1">
      <c r="C902" s="98">
        <f t="shared" si="164"/>
        <v>124590</v>
      </c>
      <c r="D902" s="99">
        <f t="shared" si="165"/>
        <v>33730.300000000003</v>
      </c>
      <c r="E902" s="100">
        <f t="shared" si="166"/>
        <v>0.39</v>
      </c>
      <c r="F902" s="100">
        <f t="shared" si="167"/>
        <v>0.27073039569788909</v>
      </c>
      <c r="G902" s="101">
        <f t="shared" si="173"/>
        <v>0.16443244143208011</v>
      </c>
      <c r="H902" s="101"/>
      <c r="I902" s="99">
        <f t="shared" si="168"/>
        <v>33730.300000000003</v>
      </c>
      <c r="J902" s="99"/>
      <c r="M902" s="102"/>
      <c r="N902" s="103"/>
      <c r="O902" s="102"/>
      <c r="P902" s="102"/>
      <c r="Q902" s="102">
        <f t="shared" si="169"/>
        <v>2491.8000000000002</v>
      </c>
      <c r="R902" s="104">
        <f t="shared" si="170"/>
        <v>88367.9</v>
      </c>
      <c r="S902" s="104"/>
      <c r="T902" s="104">
        <f t="shared" si="171"/>
        <v>88400</v>
      </c>
      <c r="U902" s="97">
        <f t="shared" si="172"/>
        <v>124590</v>
      </c>
    </row>
    <row r="903" spans="3:21" s="97" customFormat="1" ht="11" hidden="1" customHeight="1" outlineLevel="1">
      <c r="C903" s="98">
        <f t="shared" si="164"/>
        <v>124690</v>
      </c>
      <c r="D903" s="99">
        <f t="shared" si="165"/>
        <v>33767.300000000003</v>
      </c>
      <c r="E903" s="100">
        <f t="shared" si="166"/>
        <v>0.39</v>
      </c>
      <c r="F903" s="100">
        <f t="shared" si="167"/>
        <v>0.27081000882187828</v>
      </c>
      <c r="G903" s="101">
        <f t="shared" si="173"/>
        <v>0.16443244143208011</v>
      </c>
      <c r="H903" s="101"/>
      <c r="I903" s="99">
        <f t="shared" si="168"/>
        <v>33767.300000000003</v>
      </c>
      <c r="J903" s="99"/>
      <c r="M903" s="102"/>
      <c r="N903" s="103"/>
      <c r="O903" s="102"/>
      <c r="P903" s="102"/>
      <c r="Q903" s="102">
        <f t="shared" si="169"/>
        <v>2493.8000000000002</v>
      </c>
      <c r="R903" s="104">
        <f t="shared" si="170"/>
        <v>88428.9</v>
      </c>
      <c r="S903" s="104"/>
      <c r="T903" s="104">
        <f t="shared" si="171"/>
        <v>88400</v>
      </c>
      <c r="U903" s="97">
        <f t="shared" si="172"/>
        <v>124690</v>
      </c>
    </row>
    <row r="904" spans="3:21" s="97" customFormat="1" ht="11" hidden="1" customHeight="1" outlineLevel="1">
      <c r="C904" s="98">
        <f t="shared" si="164"/>
        <v>124790</v>
      </c>
      <c r="D904" s="99">
        <f t="shared" si="165"/>
        <v>33804.300000000003</v>
      </c>
      <c r="E904" s="100">
        <f t="shared" si="166"/>
        <v>0.39</v>
      </c>
      <c r="F904" s="100">
        <f t="shared" si="167"/>
        <v>0.27088949435050885</v>
      </c>
      <c r="G904" s="101">
        <f t="shared" si="173"/>
        <v>0.16443244143208011</v>
      </c>
      <c r="H904" s="101"/>
      <c r="I904" s="99">
        <f t="shared" si="168"/>
        <v>33804.300000000003</v>
      </c>
      <c r="J904" s="99"/>
      <c r="M904" s="102"/>
      <c r="N904" s="103"/>
      <c r="O904" s="102"/>
      <c r="P904" s="102"/>
      <c r="Q904" s="102">
        <f t="shared" si="169"/>
        <v>2495.8000000000002</v>
      </c>
      <c r="R904" s="104">
        <f t="shared" si="170"/>
        <v>88489.9</v>
      </c>
      <c r="S904" s="104"/>
      <c r="T904" s="104">
        <f t="shared" si="171"/>
        <v>88500</v>
      </c>
      <c r="U904" s="97">
        <f t="shared" si="172"/>
        <v>124790</v>
      </c>
    </row>
    <row r="905" spans="3:21" s="97" customFormat="1" ht="11" hidden="1" customHeight="1" outlineLevel="1">
      <c r="C905" s="98">
        <f t="shared" si="164"/>
        <v>124890</v>
      </c>
      <c r="D905" s="99">
        <f t="shared" si="165"/>
        <v>33841.300000000003</v>
      </c>
      <c r="E905" s="100">
        <f t="shared" si="166"/>
        <v>0.39</v>
      </c>
      <c r="F905" s="100">
        <f t="shared" si="167"/>
        <v>0.27096885259027947</v>
      </c>
      <c r="G905" s="101">
        <f t="shared" si="173"/>
        <v>0.16443244143208011</v>
      </c>
      <c r="H905" s="101"/>
      <c r="I905" s="99">
        <f t="shared" si="168"/>
        <v>33841.300000000003</v>
      </c>
      <c r="J905" s="99"/>
      <c r="M905" s="102"/>
      <c r="N905" s="103"/>
      <c r="O905" s="102"/>
      <c r="P905" s="102"/>
      <c r="Q905" s="102">
        <f t="shared" si="169"/>
        <v>2497.8000000000002</v>
      </c>
      <c r="R905" s="104">
        <f t="shared" si="170"/>
        <v>88550.9</v>
      </c>
      <c r="S905" s="104"/>
      <c r="T905" s="104">
        <f t="shared" si="171"/>
        <v>88600</v>
      </c>
      <c r="U905" s="97">
        <f t="shared" si="172"/>
        <v>124890</v>
      </c>
    </row>
    <row r="906" spans="3:21" s="97" customFormat="1" ht="11" hidden="1" customHeight="1" outlineLevel="1">
      <c r="C906" s="98">
        <f t="shared" si="164"/>
        <v>124990</v>
      </c>
      <c r="D906" s="99">
        <f t="shared" si="165"/>
        <v>33878.300000000003</v>
      </c>
      <c r="E906" s="100">
        <f t="shared" si="166"/>
        <v>0.39</v>
      </c>
      <c r="F906" s="100">
        <f t="shared" si="167"/>
        <v>0.27104808384670775</v>
      </c>
      <c r="G906" s="101">
        <f t="shared" si="173"/>
        <v>0.16443244143208011</v>
      </c>
      <c r="H906" s="101"/>
      <c r="I906" s="99">
        <f t="shared" si="168"/>
        <v>33878.300000000003</v>
      </c>
      <c r="J906" s="99"/>
      <c r="M906" s="102"/>
      <c r="N906" s="103"/>
      <c r="O906" s="102"/>
      <c r="P906" s="102"/>
      <c r="Q906" s="102">
        <f t="shared" si="169"/>
        <v>2499.8000000000002</v>
      </c>
      <c r="R906" s="104">
        <f t="shared" si="170"/>
        <v>88611.9</v>
      </c>
      <c r="S906" s="104"/>
      <c r="T906" s="104">
        <f t="shared" si="171"/>
        <v>88600</v>
      </c>
      <c r="U906" s="97">
        <f t="shared" si="172"/>
        <v>124990</v>
      </c>
    </row>
    <row r="907" spans="3:21" s="97" customFormat="1" ht="11" hidden="1" customHeight="1" outlineLevel="1">
      <c r="C907" s="98">
        <f t="shared" si="164"/>
        <v>125090</v>
      </c>
      <c r="D907" s="99">
        <f t="shared" si="165"/>
        <v>33915.300000000003</v>
      </c>
      <c r="E907" s="100">
        <f t="shared" si="166"/>
        <v>0.39</v>
      </c>
      <c r="F907" s="100">
        <f t="shared" si="167"/>
        <v>0.27112718842433448</v>
      </c>
      <c r="G907" s="101">
        <f t="shared" si="173"/>
        <v>0.16443244143208011</v>
      </c>
      <c r="H907" s="101"/>
      <c r="I907" s="99">
        <f t="shared" si="168"/>
        <v>33915.300000000003</v>
      </c>
      <c r="J907" s="99"/>
      <c r="M907" s="102"/>
      <c r="N907" s="103"/>
      <c r="O907" s="102"/>
      <c r="P907" s="102"/>
      <c r="Q907" s="102">
        <f t="shared" si="169"/>
        <v>2501.8000000000002</v>
      </c>
      <c r="R907" s="104">
        <f t="shared" si="170"/>
        <v>88672.9</v>
      </c>
      <c r="S907" s="104"/>
      <c r="T907" s="104">
        <f t="shared" si="171"/>
        <v>88700</v>
      </c>
      <c r="U907" s="97">
        <f t="shared" si="172"/>
        <v>125090</v>
      </c>
    </row>
    <row r="908" spans="3:21" s="97" customFormat="1" ht="11" hidden="1" customHeight="1" outlineLevel="1">
      <c r="C908" s="98">
        <f t="shared" si="164"/>
        <v>125190</v>
      </c>
      <c r="D908" s="99">
        <f t="shared" si="165"/>
        <v>33952.300000000003</v>
      </c>
      <c r="E908" s="100">
        <f t="shared" si="166"/>
        <v>0.39</v>
      </c>
      <c r="F908" s="100">
        <f t="shared" si="167"/>
        <v>0.27120616662672742</v>
      </c>
      <c r="G908" s="101">
        <f t="shared" si="173"/>
        <v>0.16443244143208011</v>
      </c>
      <c r="H908" s="101"/>
      <c r="I908" s="99">
        <f t="shared" si="168"/>
        <v>33952.300000000003</v>
      </c>
      <c r="J908" s="99"/>
      <c r="M908" s="102"/>
      <c r="N908" s="103"/>
      <c r="O908" s="102"/>
      <c r="P908" s="102"/>
      <c r="Q908" s="102">
        <f t="shared" si="169"/>
        <v>2503.8000000000002</v>
      </c>
      <c r="R908" s="104">
        <f t="shared" si="170"/>
        <v>88733.9</v>
      </c>
      <c r="S908" s="104"/>
      <c r="T908" s="104">
        <f t="shared" si="171"/>
        <v>88700</v>
      </c>
      <c r="U908" s="97">
        <f t="shared" si="172"/>
        <v>125190</v>
      </c>
    </row>
    <row r="909" spans="3:21" s="97" customFormat="1" ht="11" hidden="1" customHeight="1" outlineLevel="1">
      <c r="C909" s="98">
        <f t="shared" si="164"/>
        <v>125290</v>
      </c>
      <c r="D909" s="99">
        <f t="shared" si="165"/>
        <v>33989.300000000003</v>
      </c>
      <c r="E909" s="100">
        <f t="shared" si="166"/>
        <v>0.39</v>
      </c>
      <c r="F909" s="100">
        <f t="shared" si="167"/>
        <v>0.27128501875648497</v>
      </c>
      <c r="G909" s="101">
        <f t="shared" si="173"/>
        <v>0.16443244143208011</v>
      </c>
      <c r="H909" s="101"/>
      <c r="I909" s="99">
        <f t="shared" si="168"/>
        <v>33989.300000000003</v>
      </c>
      <c r="J909" s="99"/>
      <c r="M909" s="102"/>
      <c r="N909" s="103"/>
      <c r="O909" s="102"/>
      <c r="P909" s="102"/>
      <c r="Q909" s="102">
        <f t="shared" si="169"/>
        <v>2505.8000000000002</v>
      </c>
      <c r="R909" s="104">
        <f t="shared" si="170"/>
        <v>88794.9</v>
      </c>
      <c r="S909" s="104"/>
      <c r="T909" s="104">
        <f t="shared" si="171"/>
        <v>88800</v>
      </c>
      <c r="U909" s="97">
        <f t="shared" si="172"/>
        <v>125290</v>
      </c>
    </row>
    <row r="910" spans="3:21" s="97" customFormat="1" ht="11" hidden="1" customHeight="1" outlineLevel="1">
      <c r="C910" s="98">
        <f t="shared" si="164"/>
        <v>125390</v>
      </c>
      <c r="D910" s="99">
        <f t="shared" si="165"/>
        <v>34026.300000000003</v>
      </c>
      <c r="E910" s="100">
        <f t="shared" si="166"/>
        <v>0.39</v>
      </c>
      <c r="F910" s="100">
        <f t="shared" si="167"/>
        <v>0.27136374511524047</v>
      </c>
      <c r="G910" s="101">
        <f t="shared" si="173"/>
        <v>0.16443244143208011</v>
      </c>
      <c r="H910" s="101"/>
      <c r="I910" s="99">
        <f t="shared" si="168"/>
        <v>34026.300000000003</v>
      </c>
      <c r="J910" s="99"/>
      <c r="M910" s="102"/>
      <c r="N910" s="103"/>
      <c r="O910" s="102"/>
      <c r="P910" s="102"/>
      <c r="Q910" s="102">
        <f t="shared" si="169"/>
        <v>2507.8000000000002</v>
      </c>
      <c r="R910" s="104">
        <f t="shared" si="170"/>
        <v>88855.9</v>
      </c>
      <c r="S910" s="104"/>
      <c r="T910" s="104">
        <f t="shared" si="171"/>
        <v>88900</v>
      </c>
      <c r="U910" s="97">
        <f t="shared" si="172"/>
        <v>125390</v>
      </c>
    </row>
    <row r="911" spans="3:21" s="97" customFormat="1" ht="11" hidden="1" customHeight="1" outlineLevel="1">
      <c r="C911" s="98">
        <f t="shared" si="164"/>
        <v>125490</v>
      </c>
      <c r="D911" s="99">
        <f t="shared" si="165"/>
        <v>34063.300000000003</v>
      </c>
      <c r="E911" s="100">
        <f t="shared" si="166"/>
        <v>0.39</v>
      </c>
      <c r="F911" s="100">
        <f t="shared" si="167"/>
        <v>0.27144234600366568</v>
      </c>
      <c r="G911" s="101">
        <f t="shared" si="173"/>
        <v>0.16443244143208011</v>
      </c>
      <c r="H911" s="101"/>
      <c r="I911" s="99">
        <f t="shared" si="168"/>
        <v>34063.300000000003</v>
      </c>
      <c r="J911" s="99"/>
      <c r="M911" s="102"/>
      <c r="N911" s="103"/>
      <c r="O911" s="102"/>
      <c r="P911" s="102"/>
      <c r="Q911" s="102">
        <f t="shared" si="169"/>
        <v>2509.8000000000002</v>
      </c>
      <c r="R911" s="104">
        <f t="shared" si="170"/>
        <v>88916.9</v>
      </c>
      <c r="S911" s="104"/>
      <c r="T911" s="104">
        <f t="shared" si="171"/>
        <v>88900</v>
      </c>
      <c r="U911" s="97">
        <f t="shared" si="172"/>
        <v>125490</v>
      </c>
    </row>
    <row r="912" spans="3:21" s="97" customFormat="1" ht="11" hidden="1" customHeight="1" outlineLevel="1">
      <c r="C912" s="98">
        <f t="shared" si="164"/>
        <v>125590</v>
      </c>
      <c r="D912" s="99">
        <f t="shared" si="165"/>
        <v>34100.300000000003</v>
      </c>
      <c r="E912" s="100">
        <f t="shared" si="166"/>
        <v>0.39</v>
      </c>
      <c r="F912" s="100">
        <f t="shared" si="167"/>
        <v>0.27152082172147468</v>
      </c>
      <c r="G912" s="101">
        <f t="shared" si="173"/>
        <v>0.16443244143208011</v>
      </c>
      <c r="H912" s="101"/>
      <c r="I912" s="99">
        <f t="shared" si="168"/>
        <v>34100.300000000003</v>
      </c>
      <c r="J912" s="99"/>
      <c r="M912" s="102"/>
      <c r="N912" s="103"/>
      <c r="O912" s="102"/>
      <c r="P912" s="102"/>
      <c r="Q912" s="102">
        <f t="shared" si="169"/>
        <v>2511.8000000000002</v>
      </c>
      <c r="R912" s="104">
        <f t="shared" si="170"/>
        <v>88977.9</v>
      </c>
      <c r="S912" s="104"/>
      <c r="T912" s="104">
        <f t="shared" si="171"/>
        <v>89000</v>
      </c>
      <c r="U912" s="97">
        <f t="shared" si="172"/>
        <v>125590</v>
      </c>
    </row>
    <row r="913" spans="3:21" s="97" customFormat="1" ht="11" hidden="1" customHeight="1" outlineLevel="1">
      <c r="C913" s="98">
        <f t="shared" si="164"/>
        <v>125690</v>
      </c>
      <c r="D913" s="99">
        <f t="shared" si="165"/>
        <v>34137.300000000003</v>
      </c>
      <c r="E913" s="100">
        <f t="shared" si="166"/>
        <v>0.39</v>
      </c>
      <c r="F913" s="100">
        <f t="shared" si="167"/>
        <v>0.27159917256742783</v>
      </c>
      <c r="G913" s="101">
        <f t="shared" si="173"/>
        <v>0.16443244143208011</v>
      </c>
      <c r="H913" s="101"/>
      <c r="I913" s="99">
        <f t="shared" si="168"/>
        <v>34137.300000000003</v>
      </c>
      <c r="J913" s="99"/>
      <c r="M913" s="102"/>
      <c r="N913" s="103"/>
      <c r="O913" s="102"/>
      <c r="P913" s="102"/>
      <c r="Q913" s="102">
        <f t="shared" si="169"/>
        <v>2513.8000000000002</v>
      </c>
      <c r="R913" s="104">
        <f t="shared" si="170"/>
        <v>89038.9</v>
      </c>
      <c r="S913" s="104"/>
      <c r="T913" s="104">
        <f t="shared" si="171"/>
        <v>89000</v>
      </c>
      <c r="U913" s="97">
        <f t="shared" si="172"/>
        <v>125690</v>
      </c>
    </row>
    <row r="914" spans="3:21" s="97" customFormat="1" ht="11" hidden="1" customHeight="1" outlineLevel="1">
      <c r="C914" s="98">
        <f t="shared" si="164"/>
        <v>125790</v>
      </c>
      <c r="D914" s="99">
        <f t="shared" si="165"/>
        <v>34174.300000000003</v>
      </c>
      <c r="E914" s="100">
        <f t="shared" si="166"/>
        <v>0.39</v>
      </c>
      <c r="F914" s="100">
        <f t="shared" si="167"/>
        <v>0.27167739883933545</v>
      </c>
      <c r="G914" s="101">
        <f t="shared" si="173"/>
        <v>0.16443244143208011</v>
      </c>
      <c r="H914" s="101"/>
      <c r="I914" s="99">
        <f t="shared" si="168"/>
        <v>34174.300000000003</v>
      </c>
      <c r="J914" s="99"/>
      <c r="M914" s="102"/>
      <c r="N914" s="103"/>
      <c r="O914" s="102"/>
      <c r="P914" s="102"/>
      <c r="Q914" s="102">
        <f t="shared" si="169"/>
        <v>2515.8000000000002</v>
      </c>
      <c r="R914" s="104">
        <f t="shared" si="170"/>
        <v>89099.9</v>
      </c>
      <c r="S914" s="104"/>
      <c r="T914" s="104">
        <f t="shared" si="171"/>
        <v>89100</v>
      </c>
      <c r="U914" s="97">
        <f t="shared" si="172"/>
        <v>125790</v>
      </c>
    </row>
    <row r="915" spans="3:21" s="97" customFormat="1" ht="11" hidden="1" customHeight="1" outlineLevel="1">
      <c r="C915" s="98">
        <f t="shared" si="164"/>
        <v>125890</v>
      </c>
      <c r="D915" s="99">
        <f t="shared" si="165"/>
        <v>34211.300000000003</v>
      </c>
      <c r="E915" s="100">
        <f t="shared" si="166"/>
        <v>0.39</v>
      </c>
      <c r="F915" s="100">
        <f t="shared" si="167"/>
        <v>0.27175550083406153</v>
      </c>
      <c r="G915" s="101">
        <f t="shared" si="173"/>
        <v>0.16443244143208011</v>
      </c>
      <c r="H915" s="101"/>
      <c r="I915" s="99">
        <f t="shared" si="168"/>
        <v>34211.300000000003</v>
      </c>
      <c r="J915" s="99"/>
      <c r="M915" s="102"/>
      <c r="N915" s="103"/>
      <c r="O915" s="102"/>
      <c r="P915" s="102"/>
      <c r="Q915" s="102">
        <f t="shared" si="169"/>
        <v>2517.8000000000002</v>
      </c>
      <c r="R915" s="104">
        <f t="shared" si="170"/>
        <v>89160.9</v>
      </c>
      <c r="S915" s="104"/>
      <c r="T915" s="104">
        <f t="shared" si="171"/>
        <v>89200</v>
      </c>
      <c r="U915" s="97">
        <f t="shared" si="172"/>
        <v>125890</v>
      </c>
    </row>
    <row r="916" spans="3:21" s="97" customFormat="1" ht="11" hidden="1" customHeight="1" outlineLevel="1">
      <c r="C916" s="98">
        <f t="shared" si="164"/>
        <v>125990</v>
      </c>
      <c r="D916" s="99">
        <f t="shared" si="165"/>
        <v>34248.300000000003</v>
      </c>
      <c r="E916" s="100">
        <f t="shared" si="166"/>
        <v>0.39</v>
      </c>
      <c r="F916" s="100">
        <f t="shared" si="167"/>
        <v>0.27183347884752762</v>
      </c>
      <c r="G916" s="101">
        <f t="shared" si="173"/>
        <v>0.16443244143208011</v>
      </c>
      <c r="H916" s="101"/>
      <c r="I916" s="99">
        <f t="shared" si="168"/>
        <v>34248.300000000003</v>
      </c>
      <c r="J916" s="99"/>
      <c r="M916" s="102"/>
      <c r="N916" s="103"/>
      <c r="O916" s="102"/>
      <c r="P916" s="102"/>
      <c r="Q916" s="102">
        <f t="shared" si="169"/>
        <v>2519.8000000000002</v>
      </c>
      <c r="R916" s="104">
        <f t="shared" si="170"/>
        <v>89221.9</v>
      </c>
      <c r="S916" s="104"/>
      <c r="T916" s="104">
        <f t="shared" si="171"/>
        <v>89200</v>
      </c>
      <c r="U916" s="97">
        <f t="shared" si="172"/>
        <v>125990</v>
      </c>
    </row>
    <row r="917" spans="3:21" s="97" customFormat="1" ht="11" hidden="1" customHeight="1" outlineLevel="1">
      <c r="C917" s="98">
        <f t="shared" si="164"/>
        <v>126090</v>
      </c>
      <c r="D917" s="99">
        <f t="shared" si="165"/>
        <v>34285.300000000003</v>
      </c>
      <c r="E917" s="100">
        <f t="shared" si="166"/>
        <v>0.39</v>
      </c>
      <c r="F917" s="100">
        <f t="shared" si="167"/>
        <v>0.2719113331747165</v>
      </c>
      <c r="G917" s="101">
        <f t="shared" si="173"/>
        <v>0.16443244143208011</v>
      </c>
      <c r="H917" s="101"/>
      <c r="I917" s="99">
        <f t="shared" si="168"/>
        <v>34285.300000000003</v>
      </c>
      <c r="J917" s="99"/>
      <c r="M917" s="102"/>
      <c r="N917" s="103"/>
      <c r="O917" s="102"/>
      <c r="P917" s="102"/>
      <c r="Q917" s="102">
        <f t="shared" si="169"/>
        <v>2521.8000000000002</v>
      </c>
      <c r="R917" s="104">
        <f t="shared" si="170"/>
        <v>89282.9</v>
      </c>
      <c r="S917" s="104"/>
      <c r="T917" s="104">
        <f t="shared" si="171"/>
        <v>89300</v>
      </c>
      <c r="U917" s="97">
        <f t="shared" si="172"/>
        <v>126090</v>
      </c>
    </row>
    <row r="918" spans="3:21" s="97" customFormat="1" ht="11" hidden="1" customHeight="1" outlineLevel="1">
      <c r="C918" s="98">
        <f t="shared" si="164"/>
        <v>126190</v>
      </c>
      <c r="D918" s="99">
        <f t="shared" si="165"/>
        <v>34322.300000000003</v>
      </c>
      <c r="E918" s="100">
        <f t="shared" si="166"/>
        <v>0.39</v>
      </c>
      <c r="F918" s="100">
        <f t="shared" si="167"/>
        <v>0.27198906410967588</v>
      </c>
      <c r="G918" s="101">
        <f t="shared" si="173"/>
        <v>0.16443244143208011</v>
      </c>
      <c r="H918" s="101"/>
      <c r="I918" s="99">
        <f t="shared" si="168"/>
        <v>34322.300000000003</v>
      </c>
      <c r="J918" s="99"/>
      <c r="M918" s="102"/>
      <c r="N918" s="103"/>
      <c r="O918" s="102"/>
      <c r="P918" s="102"/>
      <c r="Q918" s="102">
        <f t="shared" si="169"/>
        <v>2523.8000000000002</v>
      </c>
      <c r="R918" s="104">
        <f t="shared" si="170"/>
        <v>89343.9</v>
      </c>
      <c r="S918" s="104"/>
      <c r="T918" s="104">
        <f t="shared" si="171"/>
        <v>89300</v>
      </c>
      <c r="U918" s="97">
        <f t="shared" si="172"/>
        <v>126190</v>
      </c>
    </row>
    <row r="919" spans="3:21" s="97" customFormat="1" ht="11" hidden="1" customHeight="1" outlineLevel="1">
      <c r="C919" s="98">
        <f t="shared" si="164"/>
        <v>126290</v>
      </c>
      <c r="D919" s="99">
        <f t="shared" si="165"/>
        <v>34359.300000000003</v>
      </c>
      <c r="E919" s="100">
        <f t="shared" si="166"/>
        <v>0.39</v>
      </c>
      <c r="F919" s="100">
        <f t="shared" si="167"/>
        <v>0.27206667194552225</v>
      </c>
      <c r="G919" s="101">
        <f t="shared" si="173"/>
        <v>0.16443244143208011</v>
      </c>
      <c r="H919" s="101"/>
      <c r="I919" s="99">
        <f t="shared" si="168"/>
        <v>34359.300000000003</v>
      </c>
      <c r="J919" s="99"/>
      <c r="M919" s="102"/>
      <c r="N919" s="103"/>
      <c r="O919" s="102"/>
      <c r="P919" s="102"/>
      <c r="Q919" s="102">
        <f t="shared" si="169"/>
        <v>2525.8000000000002</v>
      </c>
      <c r="R919" s="104">
        <f t="shared" si="170"/>
        <v>89404.9</v>
      </c>
      <c r="S919" s="104"/>
      <c r="T919" s="104">
        <f t="shared" si="171"/>
        <v>89400</v>
      </c>
      <c r="U919" s="97">
        <f t="shared" si="172"/>
        <v>126290</v>
      </c>
    </row>
    <row r="920" spans="3:21" s="97" customFormat="1" ht="11" hidden="1" customHeight="1" outlineLevel="1">
      <c r="C920" s="98">
        <f t="shared" si="164"/>
        <v>126390</v>
      </c>
      <c r="D920" s="99">
        <f t="shared" si="165"/>
        <v>34396.300000000003</v>
      </c>
      <c r="E920" s="100">
        <f t="shared" si="166"/>
        <v>0.39</v>
      </c>
      <c r="F920" s="100">
        <f t="shared" si="167"/>
        <v>0.27214415697444422</v>
      </c>
      <c r="G920" s="101">
        <f t="shared" si="173"/>
        <v>0.16443244143208011</v>
      </c>
      <c r="H920" s="101"/>
      <c r="I920" s="99">
        <f t="shared" si="168"/>
        <v>34396.300000000003</v>
      </c>
      <c r="J920" s="99"/>
      <c r="M920" s="102"/>
      <c r="N920" s="103"/>
      <c r="O920" s="102"/>
      <c r="P920" s="102"/>
      <c r="Q920" s="102">
        <f t="shared" si="169"/>
        <v>2527.8000000000002</v>
      </c>
      <c r="R920" s="104">
        <f t="shared" si="170"/>
        <v>89465.9</v>
      </c>
      <c r="S920" s="104"/>
      <c r="T920" s="104">
        <f t="shared" si="171"/>
        <v>89500</v>
      </c>
      <c r="U920" s="97">
        <f t="shared" si="172"/>
        <v>126390</v>
      </c>
    </row>
    <row r="921" spans="3:21" s="97" customFormat="1" ht="11" hidden="1" customHeight="1" outlineLevel="1">
      <c r="C921" s="98">
        <f t="shared" si="164"/>
        <v>126490</v>
      </c>
      <c r="D921" s="99">
        <f t="shared" si="165"/>
        <v>34433.300000000003</v>
      </c>
      <c r="E921" s="100">
        <f t="shared" si="166"/>
        <v>0.39</v>
      </c>
      <c r="F921" s="100">
        <f t="shared" si="167"/>
        <v>0.27222151948770656</v>
      </c>
      <c r="G921" s="101">
        <f t="shared" si="173"/>
        <v>0.16443244143208011</v>
      </c>
      <c r="H921" s="101"/>
      <c r="I921" s="99">
        <f t="shared" si="168"/>
        <v>34433.300000000003</v>
      </c>
      <c r="J921" s="99"/>
      <c r="M921" s="102"/>
      <c r="N921" s="103"/>
      <c r="O921" s="102"/>
      <c r="P921" s="102"/>
      <c r="Q921" s="102">
        <f t="shared" si="169"/>
        <v>2529.8000000000002</v>
      </c>
      <c r="R921" s="104">
        <f t="shared" si="170"/>
        <v>89526.9</v>
      </c>
      <c r="S921" s="104"/>
      <c r="T921" s="104">
        <f t="shared" si="171"/>
        <v>89500</v>
      </c>
      <c r="U921" s="97">
        <f t="shared" si="172"/>
        <v>126490</v>
      </c>
    </row>
    <row r="922" spans="3:21" s="97" customFormat="1" ht="11" hidden="1" customHeight="1" outlineLevel="1">
      <c r="C922" s="98">
        <f t="shared" si="164"/>
        <v>126590</v>
      </c>
      <c r="D922" s="99">
        <f t="shared" si="165"/>
        <v>34470.300000000003</v>
      </c>
      <c r="E922" s="100">
        <f t="shared" si="166"/>
        <v>0.39</v>
      </c>
      <c r="F922" s="100">
        <f t="shared" si="167"/>
        <v>0.27229875977565371</v>
      </c>
      <c r="G922" s="101">
        <f t="shared" si="173"/>
        <v>0.16443244143208011</v>
      </c>
      <c r="H922" s="101"/>
      <c r="I922" s="99">
        <f t="shared" si="168"/>
        <v>34470.300000000003</v>
      </c>
      <c r="J922" s="99"/>
      <c r="M922" s="102"/>
      <c r="N922" s="103"/>
      <c r="O922" s="102"/>
      <c r="P922" s="102"/>
      <c r="Q922" s="102">
        <f t="shared" si="169"/>
        <v>2531.8000000000002</v>
      </c>
      <c r="R922" s="104">
        <f t="shared" si="170"/>
        <v>89587.9</v>
      </c>
      <c r="S922" s="104"/>
      <c r="T922" s="104">
        <f t="shared" si="171"/>
        <v>89600</v>
      </c>
      <c r="U922" s="97">
        <f t="shared" si="172"/>
        <v>126590</v>
      </c>
    </row>
    <row r="923" spans="3:21" s="97" customFormat="1" ht="11" hidden="1" customHeight="1" outlineLevel="1">
      <c r="C923" s="98">
        <f t="shared" si="164"/>
        <v>126690</v>
      </c>
      <c r="D923" s="99">
        <f t="shared" si="165"/>
        <v>34507.300000000003</v>
      </c>
      <c r="E923" s="100">
        <f t="shared" si="166"/>
        <v>0.39</v>
      </c>
      <c r="F923" s="100">
        <f t="shared" si="167"/>
        <v>0.27237587812771336</v>
      </c>
      <c r="G923" s="101">
        <f t="shared" si="173"/>
        <v>0.16443244143208011</v>
      </c>
      <c r="H923" s="101"/>
      <c r="I923" s="99">
        <f t="shared" si="168"/>
        <v>34507.300000000003</v>
      </c>
      <c r="J923" s="99"/>
      <c r="M923" s="102"/>
      <c r="N923" s="103"/>
      <c r="O923" s="102"/>
      <c r="P923" s="102"/>
      <c r="Q923" s="102">
        <f t="shared" si="169"/>
        <v>2533.8000000000002</v>
      </c>
      <c r="R923" s="104">
        <f t="shared" si="170"/>
        <v>89648.9</v>
      </c>
      <c r="S923" s="104"/>
      <c r="T923" s="104">
        <f t="shared" si="171"/>
        <v>89600</v>
      </c>
      <c r="U923" s="97">
        <f t="shared" si="172"/>
        <v>126690</v>
      </c>
    </row>
    <row r="924" spans="3:21" s="97" customFormat="1" ht="11" hidden="1" customHeight="1" outlineLevel="1">
      <c r="C924" s="98">
        <f t="shared" si="164"/>
        <v>126790</v>
      </c>
      <c r="D924" s="99">
        <f t="shared" si="165"/>
        <v>34544.300000000003</v>
      </c>
      <c r="E924" s="100">
        <f t="shared" si="166"/>
        <v>0.39</v>
      </c>
      <c r="F924" s="100">
        <f t="shared" si="167"/>
        <v>0.27245287483240005</v>
      </c>
      <c r="G924" s="101">
        <f t="shared" si="173"/>
        <v>0.16443244143208011</v>
      </c>
      <c r="H924" s="101"/>
      <c r="I924" s="99">
        <f t="shared" si="168"/>
        <v>34544.300000000003</v>
      </c>
      <c r="J924" s="99"/>
      <c r="M924" s="102"/>
      <c r="N924" s="103"/>
      <c r="O924" s="102"/>
      <c r="P924" s="102"/>
      <c r="Q924" s="102">
        <f t="shared" si="169"/>
        <v>2535.8000000000002</v>
      </c>
      <c r="R924" s="104">
        <f t="shared" si="170"/>
        <v>89709.9</v>
      </c>
      <c r="S924" s="104"/>
      <c r="T924" s="104">
        <f t="shared" si="171"/>
        <v>89700</v>
      </c>
      <c r="U924" s="97">
        <f t="shared" si="172"/>
        <v>126790</v>
      </c>
    </row>
    <row r="925" spans="3:21" s="97" customFormat="1" ht="11" hidden="1" customHeight="1" outlineLevel="1">
      <c r="C925" s="98">
        <f t="shared" si="164"/>
        <v>126890</v>
      </c>
      <c r="D925" s="99">
        <f t="shared" si="165"/>
        <v>34581.300000000003</v>
      </c>
      <c r="E925" s="100">
        <f t="shared" si="166"/>
        <v>0.39</v>
      </c>
      <c r="F925" s="100">
        <f t="shared" si="167"/>
        <v>0.27252975017731895</v>
      </c>
      <c r="G925" s="101">
        <f t="shared" si="173"/>
        <v>0.16443244143208011</v>
      </c>
      <c r="H925" s="101"/>
      <c r="I925" s="99">
        <f t="shared" si="168"/>
        <v>34581.300000000003</v>
      </c>
      <c r="J925" s="99"/>
      <c r="M925" s="102"/>
      <c r="N925" s="103"/>
      <c r="O925" s="102"/>
      <c r="P925" s="102"/>
      <c r="Q925" s="102">
        <f t="shared" si="169"/>
        <v>2537.8000000000002</v>
      </c>
      <c r="R925" s="104">
        <f t="shared" si="170"/>
        <v>89770.9</v>
      </c>
      <c r="S925" s="104"/>
      <c r="T925" s="104">
        <f t="shared" si="171"/>
        <v>89800</v>
      </c>
      <c r="U925" s="97">
        <f t="shared" si="172"/>
        <v>126890</v>
      </c>
    </row>
    <row r="926" spans="3:21" s="97" customFormat="1" ht="11" hidden="1" customHeight="1" outlineLevel="1">
      <c r="C926" s="98">
        <f t="shared" si="164"/>
        <v>126990</v>
      </c>
      <c r="D926" s="99">
        <f t="shared" si="165"/>
        <v>34618.300000000003</v>
      </c>
      <c r="E926" s="100">
        <f t="shared" si="166"/>
        <v>0.39</v>
      </c>
      <c r="F926" s="100">
        <f t="shared" si="167"/>
        <v>0.27260650444916923</v>
      </c>
      <c r="G926" s="101">
        <f t="shared" si="173"/>
        <v>0.16443244143208011</v>
      </c>
      <c r="H926" s="101"/>
      <c r="I926" s="99">
        <f t="shared" si="168"/>
        <v>34618.300000000003</v>
      </c>
      <c r="J926" s="99"/>
      <c r="M926" s="102"/>
      <c r="N926" s="103"/>
      <c r="O926" s="102"/>
      <c r="P926" s="102"/>
      <c r="Q926" s="102">
        <f t="shared" si="169"/>
        <v>2539.8000000000002</v>
      </c>
      <c r="R926" s="104">
        <f t="shared" si="170"/>
        <v>89831.9</v>
      </c>
      <c r="S926" s="104"/>
      <c r="T926" s="104">
        <f t="shared" si="171"/>
        <v>89800</v>
      </c>
      <c r="U926" s="97">
        <f t="shared" si="172"/>
        <v>126990</v>
      </c>
    </row>
    <row r="927" spans="3:21" s="97" customFormat="1" ht="11" hidden="1" customHeight="1" outlineLevel="1">
      <c r="C927" s="98">
        <f t="shared" si="164"/>
        <v>127090</v>
      </c>
      <c r="D927" s="99">
        <f t="shared" si="165"/>
        <v>34655.300000000003</v>
      </c>
      <c r="E927" s="100">
        <f t="shared" si="166"/>
        <v>0.39</v>
      </c>
      <c r="F927" s="100">
        <f t="shared" si="167"/>
        <v>0.27268313793374777</v>
      </c>
      <c r="G927" s="101">
        <f t="shared" si="173"/>
        <v>0.16443244143208011</v>
      </c>
      <c r="H927" s="101"/>
      <c r="I927" s="99">
        <f t="shared" si="168"/>
        <v>34655.300000000003</v>
      </c>
      <c r="J927" s="99"/>
      <c r="M927" s="102"/>
      <c r="N927" s="103"/>
      <c r="O927" s="102"/>
      <c r="P927" s="102"/>
      <c r="Q927" s="102">
        <f t="shared" si="169"/>
        <v>2541.8000000000002</v>
      </c>
      <c r="R927" s="104">
        <f t="shared" si="170"/>
        <v>89892.9</v>
      </c>
      <c r="S927" s="104"/>
      <c r="T927" s="104">
        <f t="shared" si="171"/>
        <v>89900</v>
      </c>
      <c r="U927" s="97">
        <f t="shared" si="172"/>
        <v>127090</v>
      </c>
    </row>
    <row r="928" spans="3:21" s="97" customFormat="1" ht="11" hidden="1" customHeight="1" outlineLevel="1">
      <c r="C928" s="98">
        <f t="shared" si="164"/>
        <v>127190</v>
      </c>
      <c r="D928" s="99">
        <f t="shared" si="165"/>
        <v>34692.300000000003</v>
      </c>
      <c r="E928" s="100">
        <f t="shared" si="166"/>
        <v>0.39</v>
      </c>
      <c r="F928" s="100">
        <f t="shared" si="167"/>
        <v>0.27275965091595256</v>
      </c>
      <c r="G928" s="101">
        <f t="shared" si="173"/>
        <v>0.16443244143208011</v>
      </c>
      <c r="H928" s="101"/>
      <c r="I928" s="99">
        <f t="shared" si="168"/>
        <v>34692.300000000003</v>
      </c>
      <c r="J928" s="99"/>
      <c r="M928" s="102"/>
      <c r="N928" s="103"/>
      <c r="O928" s="102"/>
      <c r="P928" s="102"/>
      <c r="Q928" s="102">
        <f t="shared" si="169"/>
        <v>2543.8000000000002</v>
      </c>
      <c r="R928" s="104">
        <f t="shared" si="170"/>
        <v>89953.9</v>
      </c>
      <c r="S928" s="104"/>
      <c r="T928" s="104">
        <f t="shared" si="171"/>
        <v>90000</v>
      </c>
      <c r="U928" s="97">
        <f t="shared" si="172"/>
        <v>127190</v>
      </c>
    </row>
    <row r="929" spans="3:21" s="97" customFormat="1" ht="11" hidden="1" customHeight="1" outlineLevel="1">
      <c r="C929" s="98">
        <f t="shared" si="164"/>
        <v>127290</v>
      </c>
      <c r="D929" s="99">
        <f t="shared" si="165"/>
        <v>34729.300000000003</v>
      </c>
      <c r="E929" s="100">
        <f t="shared" si="166"/>
        <v>0.39</v>
      </c>
      <c r="F929" s="100">
        <f t="shared" si="167"/>
        <v>0.27283604367978631</v>
      </c>
      <c r="G929" s="101">
        <f t="shared" si="173"/>
        <v>0.16443244143208011</v>
      </c>
      <c r="H929" s="101"/>
      <c r="I929" s="99">
        <f t="shared" si="168"/>
        <v>34729.300000000003</v>
      </c>
      <c r="J929" s="99"/>
      <c r="M929" s="102"/>
      <c r="N929" s="103"/>
      <c r="O929" s="102"/>
      <c r="P929" s="102"/>
      <c r="Q929" s="102">
        <f t="shared" si="169"/>
        <v>2545.8000000000002</v>
      </c>
      <c r="R929" s="104">
        <f t="shared" si="170"/>
        <v>90014.9</v>
      </c>
      <c r="S929" s="104"/>
      <c r="T929" s="104">
        <f t="shared" si="171"/>
        <v>90000</v>
      </c>
      <c r="U929" s="97">
        <f t="shared" si="172"/>
        <v>127290</v>
      </c>
    </row>
    <row r="930" spans="3:21" s="97" customFormat="1" ht="11" hidden="1" customHeight="1" outlineLevel="1">
      <c r="C930" s="98">
        <f t="shared" si="164"/>
        <v>127390</v>
      </c>
      <c r="D930" s="99">
        <f t="shared" si="165"/>
        <v>34766.300000000003</v>
      </c>
      <c r="E930" s="100">
        <f t="shared" si="166"/>
        <v>0.39</v>
      </c>
      <c r="F930" s="100">
        <f t="shared" si="167"/>
        <v>0.27291231650836018</v>
      </c>
      <c r="G930" s="101">
        <f t="shared" si="173"/>
        <v>0.16443244143208011</v>
      </c>
      <c r="H930" s="101"/>
      <c r="I930" s="99">
        <f t="shared" si="168"/>
        <v>34766.300000000003</v>
      </c>
      <c r="J930" s="99"/>
      <c r="M930" s="102"/>
      <c r="N930" s="103"/>
      <c r="O930" s="102"/>
      <c r="P930" s="102"/>
      <c r="Q930" s="102">
        <f t="shared" si="169"/>
        <v>2547.8000000000002</v>
      </c>
      <c r="R930" s="104">
        <f t="shared" si="170"/>
        <v>90075.9</v>
      </c>
      <c r="S930" s="104"/>
      <c r="T930" s="104">
        <f t="shared" si="171"/>
        <v>90100</v>
      </c>
      <c r="U930" s="97">
        <f t="shared" si="172"/>
        <v>127390</v>
      </c>
    </row>
    <row r="931" spans="3:21" s="97" customFormat="1" ht="11" hidden="1" customHeight="1" outlineLevel="1">
      <c r="C931" s="98">
        <f t="shared" si="164"/>
        <v>127490</v>
      </c>
      <c r="D931" s="99">
        <f t="shared" si="165"/>
        <v>34803.300000000003</v>
      </c>
      <c r="E931" s="100">
        <f t="shared" si="166"/>
        <v>0.39</v>
      </c>
      <c r="F931" s="100">
        <f t="shared" si="167"/>
        <v>0.27298846968389678</v>
      </c>
      <c r="G931" s="101">
        <f t="shared" si="173"/>
        <v>0.16443244143208011</v>
      </c>
      <c r="H931" s="101"/>
      <c r="I931" s="99">
        <f t="shared" si="168"/>
        <v>34803.300000000003</v>
      </c>
      <c r="J931" s="99"/>
      <c r="M931" s="102"/>
      <c r="N931" s="103"/>
      <c r="O931" s="102"/>
      <c r="P931" s="102"/>
      <c r="Q931" s="102">
        <f t="shared" si="169"/>
        <v>2549.8000000000002</v>
      </c>
      <c r="R931" s="104">
        <f t="shared" si="170"/>
        <v>90136.9</v>
      </c>
      <c r="S931" s="104"/>
      <c r="T931" s="104">
        <f t="shared" si="171"/>
        <v>90100</v>
      </c>
      <c r="U931" s="97">
        <f t="shared" si="172"/>
        <v>127490</v>
      </c>
    </row>
    <row r="932" spans="3:21" s="97" customFormat="1" ht="11" hidden="1" customHeight="1" outlineLevel="1">
      <c r="C932" s="98">
        <f t="shared" si="164"/>
        <v>127590</v>
      </c>
      <c r="D932" s="99">
        <f t="shared" si="165"/>
        <v>34840.300000000003</v>
      </c>
      <c r="E932" s="100">
        <f t="shared" si="166"/>
        <v>0.39</v>
      </c>
      <c r="F932" s="100">
        <f t="shared" si="167"/>
        <v>0.27306450348773414</v>
      </c>
      <c r="G932" s="101">
        <f t="shared" si="173"/>
        <v>0.16443244143208011</v>
      </c>
      <c r="H932" s="101"/>
      <c r="I932" s="99">
        <f t="shared" si="168"/>
        <v>34840.300000000003</v>
      </c>
      <c r="J932" s="99"/>
      <c r="M932" s="102"/>
      <c r="N932" s="103"/>
      <c r="O932" s="102"/>
      <c r="P932" s="102"/>
      <c r="Q932" s="102">
        <f t="shared" si="169"/>
        <v>2551.8000000000002</v>
      </c>
      <c r="R932" s="104">
        <f t="shared" si="170"/>
        <v>90197.9</v>
      </c>
      <c r="S932" s="104"/>
      <c r="T932" s="104">
        <f t="shared" si="171"/>
        <v>90200</v>
      </c>
      <c r="U932" s="97">
        <f t="shared" si="172"/>
        <v>127590</v>
      </c>
    </row>
    <row r="933" spans="3:21" s="97" customFormat="1" ht="11" hidden="1" customHeight="1" outlineLevel="1">
      <c r="C933" s="98">
        <f t="shared" si="164"/>
        <v>127690</v>
      </c>
      <c r="D933" s="99">
        <f t="shared" si="165"/>
        <v>34877.300000000003</v>
      </c>
      <c r="E933" s="100">
        <f t="shared" si="166"/>
        <v>0.39</v>
      </c>
      <c r="F933" s="100">
        <f t="shared" si="167"/>
        <v>0.27314041820032897</v>
      </c>
      <c r="G933" s="101">
        <f t="shared" si="173"/>
        <v>0.16443244143208011</v>
      </c>
      <c r="H933" s="101"/>
      <c r="I933" s="99">
        <f t="shared" si="168"/>
        <v>34877.300000000003</v>
      </c>
      <c r="J933" s="99"/>
      <c r="M933" s="102"/>
      <c r="N933" s="103"/>
      <c r="O933" s="102"/>
      <c r="P933" s="102"/>
      <c r="Q933" s="102">
        <f t="shared" si="169"/>
        <v>2553.8000000000002</v>
      </c>
      <c r="R933" s="104">
        <f t="shared" si="170"/>
        <v>90258.9</v>
      </c>
      <c r="S933" s="104"/>
      <c r="T933" s="104">
        <f t="shared" si="171"/>
        <v>90300</v>
      </c>
      <c r="U933" s="97">
        <f t="shared" si="172"/>
        <v>127690</v>
      </c>
    </row>
    <row r="934" spans="3:21" s="97" customFormat="1" ht="11" hidden="1" customHeight="1" outlineLevel="1">
      <c r="C934" s="98">
        <f t="shared" si="164"/>
        <v>127790</v>
      </c>
      <c r="D934" s="99">
        <f t="shared" si="165"/>
        <v>34914.300000000003</v>
      </c>
      <c r="E934" s="100">
        <f t="shared" si="166"/>
        <v>0.39</v>
      </c>
      <c r="F934" s="100">
        <f t="shared" si="167"/>
        <v>0.2732162141012599</v>
      </c>
      <c r="G934" s="101">
        <f t="shared" si="173"/>
        <v>0.16443244143208011</v>
      </c>
      <c r="H934" s="101"/>
      <c r="I934" s="99">
        <f t="shared" si="168"/>
        <v>34914.300000000003</v>
      </c>
      <c r="J934" s="99"/>
      <c r="M934" s="102"/>
      <c r="N934" s="103"/>
      <c r="O934" s="102"/>
      <c r="P934" s="102"/>
      <c r="Q934" s="102">
        <f t="shared" si="169"/>
        <v>2555.8000000000002</v>
      </c>
      <c r="R934" s="104">
        <f t="shared" si="170"/>
        <v>90319.9</v>
      </c>
      <c r="S934" s="104"/>
      <c r="T934" s="104">
        <f t="shared" si="171"/>
        <v>90300</v>
      </c>
      <c r="U934" s="97">
        <f t="shared" si="172"/>
        <v>127790</v>
      </c>
    </row>
    <row r="935" spans="3:21" s="97" customFormat="1" ht="11" hidden="1" customHeight="1" outlineLevel="1">
      <c r="C935" s="98">
        <f t="shared" si="164"/>
        <v>127890</v>
      </c>
      <c r="D935" s="99">
        <f t="shared" si="165"/>
        <v>34951.300000000003</v>
      </c>
      <c r="E935" s="100">
        <f t="shared" si="166"/>
        <v>0.39</v>
      </c>
      <c r="F935" s="100">
        <f t="shared" si="167"/>
        <v>0.27329189146923138</v>
      </c>
      <c r="G935" s="101">
        <f t="shared" si="173"/>
        <v>0.16443244143208011</v>
      </c>
      <c r="H935" s="101"/>
      <c r="I935" s="99">
        <f t="shared" si="168"/>
        <v>34951.300000000003</v>
      </c>
      <c r="J935" s="99"/>
      <c r="M935" s="102"/>
      <c r="N935" s="103"/>
      <c r="O935" s="102"/>
      <c r="P935" s="102"/>
      <c r="Q935" s="102">
        <f t="shared" si="169"/>
        <v>2557.8000000000002</v>
      </c>
      <c r="R935" s="104">
        <f t="shared" si="170"/>
        <v>90380.9</v>
      </c>
      <c r="S935" s="104"/>
      <c r="T935" s="104">
        <f t="shared" si="171"/>
        <v>90400</v>
      </c>
      <c r="U935" s="97">
        <f t="shared" si="172"/>
        <v>127890</v>
      </c>
    </row>
    <row r="936" spans="3:21" s="97" customFormat="1" ht="11" hidden="1" customHeight="1" outlineLevel="1">
      <c r="C936" s="98">
        <f t="shared" si="164"/>
        <v>127990</v>
      </c>
      <c r="D936" s="99">
        <f t="shared" si="165"/>
        <v>34988.300000000003</v>
      </c>
      <c r="E936" s="100">
        <f t="shared" si="166"/>
        <v>0.39</v>
      </c>
      <c r="F936" s="100">
        <f t="shared" si="167"/>
        <v>0.27336745058207673</v>
      </c>
      <c r="G936" s="101">
        <f t="shared" si="173"/>
        <v>0.16443244143208011</v>
      </c>
      <c r="H936" s="101"/>
      <c r="I936" s="99">
        <f t="shared" si="168"/>
        <v>34988.300000000003</v>
      </c>
      <c r="J936" s="99"/>
      <c r="M936" s="102"/>
      <c r="N936" s="103"/>
      <c r="O936" s="102"/>
      <c r="P936" s="102"/>
      <c r="Q936" s="102">
        <f t="shared" si="169"/>
        <v>2559.8000000000002</v>
      </c>
      <c r="R936" s="104">
        <f t="shared" si="170"/>
        <v>90441.9</v>
      </c>
      <c r="S936" s="104"/>
      <c r="T936" s="104">
        <f t="shared" si="171"/>
        <v>90400</v>
      </c>
      <c r="U936" s="97">
        <f t="shared" si="172"/>
        <v>127990</v>
      </c>
    </row>
    <row r="937" spans="3:21" s="97" customFormat="1" ht="11" hidden="1" customHeight="1" outlineLevel="1">
      <c r="C937" s="98">
        <f t="shared" si="164"/>
        <v>128090</v>
      </c>
      <c r="D937" s="99">
        <f t="shared" si="165"/>
        <v>35025.300000000003</v>
      </c>
      <c r="E937" s="100">
        <f t="shared" si="166"/>
        <v>0.39</v>
      </c>
      <c r="F937" s="100">
        <f t="shared" si="167"/>
        <v>0.27344289171676167</v>
      </c>
      <c r="G937" s="101">
        <f t="shared" si="173"/>
        <v>0.16443244143208011</v>
      </c>
      <c r="H937" s="101"/>
      <c r="I937" s="99">
        <f t="shared" si="168"/>
        <v>35025.300000000003</v>
      </c>
      <c r="J937" s="99"/>
      <c r="M937" s="102"/>
      <c r="N937" s="103"/>
      <c r="O937" s="102"/>
      <c r="P937" s="102"/>
      <c r="Q937" s="102">
        <f t="shared" si="169"/>
        <v>2561.8000000000002</v>
      </c>
      <c r="R937" s="104">
        <f t="shared" si="170"/>
        <v>90502.9</v>
      </c>
      <c r="S937" s="104"/>
      <c r="T937" s="104">
        <f t="shared" si="171"/>
        <v>90500</v>
      </c>
      <c r="U937" s="97">
        <f t="shared" si="172"/>
        <v>128090</v>
      </c>
    </row>
    <row r="938" spans="3:21" s="97" customFormat="1" ht="11" hidden="1" customHeight="1" outlineLevel="1">
      <c r="C938" s="98">
        <f t="shared" si="164"/>
        <v>128190</v>
      </c>
      <c r="D938" s="99">
        <f t="shared" si="165"/>
        <v>35062.300000000003</v>
      </c>
      <c r="E938" s="100">
        <f t="shared" si="166"/>
        <v>0.39</v>
      </c>
      <c r="F938" s="100">
        <f t="shared" si="167"/>
        <v>0.27351821514938768</v>
      </c>
      <c r="G938" s="101">
        <f t="shared" si="173"/>
        <v>0.16443244143208011</v>
      </c>
      <c r="H938" s="101"/>
      <c r="I938" s="99">
        <f t="shared" si="168"/>
        <v>35062.300000000003</v>
      </c>
      <c r="J938" s="99"/>
      <c r="M938" s="102"/>
      <c r="N938" s="103"/>
      <c r="O938" s="102"/>
      <c r="P938" s="102"/>
      <c r="Q938" s="102">
        <f t="shared" si="169"/>
        <v>2563.8000000000002</v>
      </c>
      <c r="R938" s="104">
        <f t="shared" si="170"/>
        <v>90563.9</v>
      </c>
      <c r="S938" s="104"/>
      <c r="T938" s="104">
        <f t="shared" si="171"/>
        <v>90600</v>
      </c>
      <c r="U938" s="97">
        <f t="shared" si="172"/>
        <v>128190</v>
      </c>
    </row>
    <row r="939" spans="3:21" s="97" customFormat="1" ht="11" hidden="1" customHeight="1" outlineLevel="1">
      <c r="C939" s="98">
        <f t="shared" si="164"/>
        <v>128290</v>
      </c>
      <c r="D939" s="99">
        <f t="shared" si="165"/>
        <v>35099.300000000003</v>
      </c>
      <c r="E939" s="100">
        <f t="shared" si="166"/>
        <v>0.39</v>
      </c>
      <c r="F939" s="100">
        <f t="shared" si="167"/>
        <v>0.2735934211551953</v>
      </c>
      <c r="G939" s="101">
        <f t="shared" si="173"/>
        <v>0.16443244143208011</v>
      </c>
      <c r="H939" s="101"/>
      <c r="I939" s="99">
        <f t="shared" si="168"/>
        <v>35099.300000000003</v>
      </c>
      <c r="J939" s="99"/>
      <c r="M939" s="102"/>
      <c r="N939" s="103"/>
      <c r="O939" s="102"/>
      <c r="P939" s="102"/>
      <c r="Q939" s="102">
        <f t="shared" si="169"/>
        <v>2565.8000000000002</v>
      </c>
      <c r="R939" s="104">
        <f t="shared" si="170"/>
        <v>90624.9</v>
      </c>
      <c r="S939" s="104"/>
      <c r="T939" s="104">
        <f t="shared" si="171"/>
        <v>90600</v>
      </c>
      <c r="U939" s="97">
        <f t="shared" si="172"/>
        <v>128290</v>
      </c>
    </row>
    <row r="940" spans="3:21" s="97" customFormat="1" ht="11" hidden="1" customHeight="1" outlineLevel="1">
      <c r="C940" s="98">
        <f t="shared" si="164"/>
        <v>128390</v>
      </c>
      <c r="D940" s="99">
        <f t="shared" si="165"/>
        <v>35136.300000000003</v>
      </c>
      <c r="E940" s="100">
        <f t="shared" si="166"/>
        <v>0.39</v>
      </c>
      <c r="F940" s="100">
        <f t="shared" si="167"/>
        <v>0.27366851000856768</v>
      </c>
      <c r="G940" s="101">
        <f t="shared" si="173"/>
        <v>0.16443244143208011</v>
      </c>
      <c r="H940" s="101"/>
      <c r="I940" s="99">
        <f t="shared" si="168"/>
        <v>35136.300000000003</v>
      </c>
      <c r="J940" s="99"/>
      <c r="M940" s="102"/>
      <c r="N940" s="103"/>
      <c r="O940" s="102"/>
      <c r="P940" s="102"/>
      <c r="Q940" s="102">
        <f t="shared" si="169"/>
        <v>2567.8000000000002</v>
      </c>
      <c r="R940" s="104">
        <f t="shared" si="170"/>
        <v>90685.9</v>
      </c>
      <c r="S940" s="104"/>
      <c r="T940" s="104">
        <f t="shared" si="171"/>
        <v>90700</v>
      </c>
      <c r="U940" s="97">
        <f t="shared" si="172"/>
        <v>128390</v>
      </c>
    </row>
    <row r="941" spans="3:21" s="97" customFormat="1" ht="11" hidden="1" customHeight="1" outlineLevel="1">
      <c r="C941" s="98">
        <f t="shared" si="164"/>
        <v>128490</v>
      </c>
      <c r="D941" s="99">
        <f t="shared" si="165"/>
        <v>35173.300000000003</v>
      </c>
      <c r="E941" s="100">
        <f t="shared" si="166"/>
        <v>0.39</v>
      </c>
      <c r="F941" s="100">
        <f t="shared" si="167"/>
        <v>0.27374348198303372</v>
      </c>
      <c r="G941" s="101">
        <f t="shared" si="173"/>
        <v>0.16443244143208011</v>
      </c>
      <c r="H941" s="101"/>
      <c r="I941" s="99">
        <f t="shared" si="168"/>
        <v>35173.300000000003</v>
      </c>
      <c r="J941" s="99"/>
      <c r="M941" s="102"/>
      <c r="N941" s="103"/>
      <c r="O941" s="102"/>
      <c r="P941" s="102"/>
      <c r="Q941" s="102">
        <f t="shared" si="169"/>
        <v>2569.8000000000002</v>
      </c>
      <c r="R941" s="104">
        <f t="shared" si="170"/>
        <v>90746.9</v>
      </c>
      <c r="S941" s="104"/>
      <c r="T941" s="104">
        <f t="shared" si="171"/>
        <v>90700</v>
      </c>
      <c r="U941" s="97">
        <f t="shared" si="172"/>
        <v>128490</v>
      </c>
    </row>
    <row r="942" spans="3:21" s="97" customFormat="1" ht="11" hidden="1" customHeight="1" outlineLevel="1">
      <c r="C942" s="98">
        <f t="shared" si="164"/>
        <v>128590</v>
      </c>
      <c r="D942" s="99">
        <f t="shared" si="165"/>
        <v>35210.300000000003</v>
      </c>
      <c r="E942" s="100">
        <f t="shared" si="166"/>
        <v>0.39</v>
      </c>
      <c r="F942" s="100">
        <f t="shared" si="167"/>
        <v>0.27381833735127148</v>
      </c>
      <c r="G942" s="101">
        <f t="shared" si="173"/>
        <v>0.16443244143208011</v>
      </c>
      <c r="H942" s="101"/>
      <c r="I942" s="99">
        <f t="shared" si="168"/>
        <v>35210.300000000003</v>
      </c>
      <c r="J942" s="99"/>
      <c r="M942" s="102"/>
      <c r="N942" s="103"/>
      <c r="O942" s="102"/>
      <c r="P942" s="102"/>
      <c r="Q942" s="102">
        <f t="shared" si="169"/>
        <v>2571.8000000000002</v>
      </c>
      <c r="R942" s="104">
        <f t="shared" si="170"/>
        <v>90807.9</v>
      </c>
      <c r="S942" s="104"/>
      <c r="T942" s="104">
        <f t="shared" si="171"/>
        <v>90800</v>
      </c>
      <c r="U942" s="97">
        <f t="shared" si="172"/>
        <v>128590</v>
      </c>
    </row>
    <row r="943" spans="3:21" s="97" customFormat="1" ht="11" hidden="1" customHeight="1" outlineLevel="1">
      <c r="C943" s="98">
        <f t="shared" si="164"/>
        <v>128690</v>
      </c>
      <c r="D943" s="99">
        <f t="shared" si="165"/>
        <v>35247.300000000003</v>
      </c>
      <c r="E943" s="100">
        <f t="shared" si="166"/>
        <v>0.39</v>
      </c>
      <c r="F943" s="100">
        <f t="shared" si="167"/>
        <v>0.27389307638511151</v>
      </c>
      <c r="G943" s="101">
        <f t="shared" si="173"/>
        <v>0.16443244143208011</v>
      </c>
      <c r="H943" s="101"/>
      <c r="I943" s="99">
        <f t="shared" si="168"/>
        <v>35247.300000000003</v>
      </c>
      <c r="J943" s="99"/>
      <c r="M943" s="102"/>
      <c r="N943" s="103"/>
      <c r="O943" s="102"/>
      <c r="P943" s="102"/>
      <c r="Q943" s="102">
        <f t="shared" si="169"/>
        <v>2573.8000000000002</v>
      </c>
      <c r="R943" s="104">
        <f t="shared" si="170"/>
        <v>90868.9</v>
      </c>
      <c r="S943" s="104"/>
      <c r="T943" s="104">
        <f t="shared" si="171"/>
        <v>90900</v>
      </c>
      <c r="U943" s="97">
        <f t="shared" si="172"/>
        <v>128690</v>
      </c>
    </row>
    <row r="944" spans="3:21" s="97" customFormat="1" ht="11" hidden="1" customHeight="1" outlineLevel="1">
      <c r="C944" s="98">
        <f t="shared" ref="C944:C1007" si="174">C943+100</f>
        <v>128790</v>
      </c>
      <c r="D944" s="99">
        <f t="shared" ref="D944:D1007" si="175">I944</f>
        <v>35284.300000000003</v>
      </c>
      <c r="E944" s="100">
        <f t="shared" ref="E944:E1007" si="176">(D944-D943+Q944-Q943)/(C944-C943)</f>
        <v>0.39</v>
      </c>
      <c r="F944" s="100">
        <f t="shared" ref="F944:F1007" si="177">D944/C944</f>
        <v>0.27396769935554005</v>
      </c>
      <c r="G944" s="101">
        <f t="shared" si="173"/>
        <v>0.16443244143208011</v>
      </c>
      <c r="H944" s="101"/>
      <c r="I944" s="99">
        <f t="shared" ref="I944:I1007" si="178">IF(C944&lt;$J$29,0,IF(C944&lt;$J$30,(C944-$J$29)*$K$30,IF(C944&lt;$J$31,(((C944-$J$30)*$K$31)+$L$31),IF(C944&lt;$J$32,((C944-$J$31)*$K$32)+$L$32,(((C944-$J$32)*$K$33)+$L$33)))))</f>
        <v>35284.300000000003</v>
      </c>
      <c r="J944" s="99"/>
      <c r="M944" s="102"/>
      <c r="N944" s="103"/>
      <c r="O944" s="102"/>
      <c r="P944" s="102"/>
      <c r="Q944" s="102">
        <f t="shared" ref="Q944:Q1007" si="179">(IF(C944&gt;26668,(C944*2%),(MAX(0,(    (C944-21335)*10%   )))))-  (  MIN(IF(C944&lt;66667,(445-((C944-37000)*1.5%)),0),445)  )</f>
        <v>2575.8000000000002</v>
      </c>
      <c r="R944" s="104">
        <f t="shared" ref="R944:R1007" si="180">C944-D944-Q944</f>
        <v>90929.9</v>
      </c>
      <c r="S944" s="104"/>
      <c r="T944" s="104">
        <f t="shared" ref="T944:T1007" si="181">ROUND(R944/100,0)*100</f>
        <v>90900</v>
      </c>
      <c r="U944" s="97">
        <f t="shared" ref="U944:U1007" si="182">C944</f>
        <v>128790</v>
      </c>
    </row>
    <row r="945" spans="3:21" s="97" customFormat="1" ht="11" hidden="1" customHeight="1" outlineLevel="1">
      <c r="C945" s="98">
        <f t="shared" si="174"/>
        <v>128890</v>
      </c>
      <c r="D945" s="99">
        <f t="shared" si="175"/>
        <v>35321.300000000003</v>
      </c>
      <c r="E945" s="100">
        <f t="shared" si="176"/>
        <v>0.39</v>
      </c>
      <c r="F945" s="100">
        <f t="shared" si="177"/>
        <v>0.27404220653270234</v>
      </c>
      <c r="G945" s="101">
        <f t="shared" si="173"/>
        <v>0.16443244143208011</v>
      </c>
      <c r="H945" s="101"/>
      <c r="I945" s="99">
        <f t="shared" si="178"/>
        <v>35321.300000000003</v>
      </c>
      <c r="J945" s="99"/>
      <c r="M945" s="102"/>
      <c r="N945" s="103"/>
      <c r="O945" s="102"/>
      <c r="P945" s="102"/>
      <c r="Q945" s="102">
        <f t="shared" si="179"/>
        <v>2577.8000000000002</v>
      </c>
      <c r="R945" s="104">
        <f t="shared" si="180"/>
        <v>90990.9</v>
      </c>
      <c r="S945" s="104"/>
      <c r="T945" s="104">
        <f t="shared" si="181"/>
        <v>91000</v>
      </c>
      <c r="U945" s="97">
        <f t="shared" si="182"/>
        <v>128890</v>
      </c>
    </row>
    <row r="946" spans="3:21" s="97" customFormat="1" ht="11" hidden="1" customHeight="1" outlineLevel="1">
      <c r="C946" s="98">
        <f t="shared" si="174"/>
        <v>128990</v>
      </c>
      <c r="D946" s="99">
        <f t="shared" si="175"/>
        <v>35358.300000000003</v>
      </c>
      <c r="E946" s="100">
        <f t="shared" si="176"/>
        <v>0.39</v>
      </c>
      <c r="F946" s="100">
        <f t="shared" si="177"/>
        <v>0.27411659818590589</v>
      </c>
      <c r="G946" s="101">
        <f t="shared" si="173"/>
        <v>0.16443244143208011</v>
      </c>
      <c r="H946" s="101"/>
      <c r="I946" s="99">
        <f t="shared" si="178"/>
        <v>35358.300000000003</v>
      </c>
      <c r="J946" s="99"/>
      <c r="M946" s="102"/>
      <c r="N946" s="103"/>
      <c r="O946" s="102"/>
      <c r="P946" s="102"/>
      <c r="Q946" s="102">
        <f t="shared" si="179"/>
        <v>2579.8000000000002</v>
      </c>
      <c r="R946" s="104">
        <f t="shared" si="180"/>
        <v>91051.9</v>
      </c>
      <c r="S946" s="104"/>
      <c r="T946" s="104">
        <f t="shared" si="181"/>
        <v>91100</v>
      </c>
      <c r="U946" s="97">
        <f t="shared" si="182"/>
        <v>128990</v>
      </c>
    </row>
    <row r="947" spans="3:21" s="97" customFormat="1" ht="11" hidden="1" customHeight="1" outlineLevel="1">
      <c r="C947" s="98">
        <f t="shared" si="174"/>
        <v>129090</v>
      </c>
      <c r="D947" s="99">
        <f t="shared" si="175"/>
        <v>35395.300000000003</v>
      </c>
      <c r="E947" s="100">
        <f t="shared" si="176"/>
        <v>0.39</v>
      </c>
      <c r="F947" s="100">
        <f t="shared" si="177"/>
        <v>0.27419087458362384</v>
      </c>
      <c r="G947" s="101">
        <f t="shared" si="173"/>
        <v>0.16443244143208011</v>
      </c>
      <c r="H947" s="101"/>
      <c r="I947" s="99">
        <f t="shared" si="178"/>
        <v>35395.300000000003</v>
      </c>
      <c r="J947" s="99"/>
      <c r="M947" s="102"/>
      <c r="N947" s="103"/>
      <c r="O947" s="102"/>
      <c r="P947" s="102"/>
      <c r="Q947" s="102">
        <f t="shared" si="179"/>
        <v>2581.8000000000002</v>
      </c>
      <c r="R947" s="104">
        <f t="shared" si="180"/>
        <v>91112.9</v>
      </c>
      <c r="S947" s="104"/>
      <c r="T947" s="104">
        <f t="shared" si="181"/>
        <v>91100</v>
      </c>
      <c r="U947" s="97">
        <f t="shared" si="182"/>
        <v>129090</v>
      </c>
    </row>
    <row r="948" spans="3:21" s="97" customFormat="1" ht="11" hidden="1" customHeight="1" outlineLevel="1">
      <c r="C948" s="98">
        <f t="shared" si="174"/>
        <v>129190</v>
      </c>
      <c r="D948" s="99">
        <f t="shared" si="175"/>
        <v>35432.300000000003</v>
      </c>
      <c r="E948" s="100">
        <f t="shared" si="176"/>
        <v>0.39</v>
      </c>
      <c r="F948" s="100">
        <f t="shared" si="177"/>
        <v>0.274265035993498</v>
      </c>
      <c r="G948" s="101">
        <f t="shared" si="173"/>
        <v>0.16443244143208011</v>
      </c>
      <c r="H948" s="101"/>
      <c r="I948" s="99">
        <f t="shared" si="178"/>
        <v>35432.300000000003</v>
      </c>
      <c r="J948" s="99"/>
      <c r="M948" s="102"/>
      <c r="N948" s="103"/>
      <c r="O948" s="102"/>
      <c r="P948" s="102"/>
      <c r="Q948" s="102">
        <f t="shared" si="179"/>
        <v>2583.8000000000002</v>
      </c>
      <c r="R948" s="104">
        <f t="shared" si="180"/>
        <v>91173.9</v>
      </c>
      <c r="S948" s="104"/>
      <c r="T948" s="104">
        <f t="shared" si="181"/>
        <v>91200</v>
      </c>
      <c r="U948" s="97">
        <f t="shared" si="182"/>
        <v>129190</v>
      </c>
    </row>
    <row r="949" spans="3:21" s="97" customFormat="1" ht="11" hidden="1" customHeight="1" outlineLevel="1">
      <c r="C949" s="98">
        <f t="shared" si="174"/>
        <v>129290</v>
      </c>
      <c r="D949" s="99">
        <f t="shared" si="175"/>
        <v>35469.300000000003</v>
      </c>
      <c r="E949" s="100">
        <f t="shared" si="176"/>
        <v>0.39</v>
      </c>
      <c r="F949" s="100">
        <f t="shared" si="177"/>
        <v>0.27433908268234203</v>
      </c>
      <c r="G949" s="101">
        <f t="shared" si="173"/>
        <v>0.16443244143208011</v>
      </c>
      <c r="H949" s="101"/>
      <c r="I949" s="99">
        <f t="shared" si="178"/>
        <v>35469.300000000003</v>
      </c>
      <c r="J949" s="99"/>
      <c r="M949" s="102"/>
      <c r="N949" s="103"/>
      <c r="O949" s="102"/>
      <c r="P949" s="102"/>
      <c r="Q949" s="102">
        <f t="shared" si="179"/>
        <v>2585.8000000000002</v>
      </c>
      <c r="R949" s="104">
        <f t="shared" si="180"/>
        <v>91234.9</v>
      </c>
      <c r="S949" s="104"/>
      <c r="T949" s="104">
        <f t="shared" si="181"/>
        <v>91200</v>
      </c>
      <c r="U949" s="97">
        <f t="shared" si="182"/>
        <v>129290</v>
      </c>
    </row>
    <row r="950" spans="3:21" s="97" customFormat="1" ht="11" hidden="1" customHeight="1" outlineLevel="1">
      <c r="C950" s="98">
        <f t="shared" si="174"/>
        <v>129390</v>
      </c>
      <c r="D950" s="99">
        <f t="shared" si="175"/>
        <v>35506.300000000003</v>
      </c>
      <c r="E950" s="100">
        <f t="shared" si="176"/>
        <v>0.39</v>
      </c>
      <c r="F950" s="100">
        <f t="shared" si="177"/>
        <v>0.274413014916145</v>
      </c>
      <c r="G950" s="101">
        <f t="shared" si="173"/>
        <v>0.16443244143208011</v>
      </c>
      <c r="H950" s="101"/>
      <c r="I950" s="99">
        <f t="shared" si="178"/>
        <v>35506.300000000003</v>
      </c>
      <c r="J950" s="99"/>
      <c r="M950" s="102"/>
      <c r="N950" s="103"/>
      <c r="O950" s="102"/>
      <c r="P950" s="102"/>
      <c r="Q950" s="102">
        <f t="shared" si="179"/>
        <v>2587.8000000000002</v>
      </c>
      <c r="R950" s="104">
        <f t="shared" si="180"/>
        <v>91295.9</v>
      </c>
      <c r="S950" s="104"/>
      <c r="T950" s="104">
        <f t="shared" si="181"/>
        <v>91300</v>
      </c>
      <c r="U950" s="97">
        <f t="shared" si="182"/>
        <v>129390</v>
      </c>
    </row>
    <row r="951" spans="3:21" s="97" customFormat="1" ht="11" hidden="1" customHeight="1" outlineLevel="1">
      <c r="C951" s="98">
        <f t="shared" si="174"/>
        <v>129490</v>
      </c>
      <c r="D951" s="99">
        <f t="shared" si="175"/>
        <v>35543.300000000003</v>
      </c>
      <c r="E951" s="100">
        <f t="shared" si="176"/>
        <v>0.39</v>
      </c>
      <c r="F951" s="100">
        <f t="shared" si="177"/>
        <v>0.27448683296007415</v>
      </c>
      <c r="G951" s="101">
        <f t="shared" si="173"/>
        <v>0.16443244143208011</v>
      </c>
      <c r="H951" s="101"/>
      <c r="I951" s="99">
        <f t="shared" si="178"/>
        <v>35543.300000000003</v>
      </c>
      <c r="J951" s="99"/>
      <c r="M951" s="102"/>
      <c r="N951" s="103"/>
      <c r="O951" s="102"/>
      <c r="P951" s="102"/>
      <c r="Q951" s="102">
        <f t="shared" si="179"/>
        <v>2589.8000000000002</v>
      </c>
      <c r="R951" s="104">
        <f t="shared" si="180"/>
        <v>91356.9</v>
      </c>
      <c r="S951" s="104"/>
      <c r="T951" s="104">
        <f t="shared" si="181"/>
        <v>91400</v>
      </c>
      <c r="U951" s="97">
        <f t="shared" si="182"/>
        <v>129490</v>
      </c>
    </row>
    <row r="952" spans="3:21" s="97" customFormat="1" ht="11" hidden="1" customHeight="1" outlineLevel="1">
      <c r="C952" s="98">
        <f t="shared" si="174"/>
        <v>129590</v>
      </c>
      <c r="D952" s="99">
        <f t="shared" si="175"/>
        <v>35580.300000000003</v>
      </c>
      <c r="E952" s="100">
        <f t="shared" si="176"/>
        <v>0.39</v>
      </c>
      <c r="F952" s="100">
        <f t="shared" si="177"/>
        <v>0.27456053707847827</v>
      </c>
      <c r="G952" s="101">
        <f t="shared" si="173"/>
        <v>0.16443244143208011</v>
      </c>
      <c r="H952" s="101"/>
      <c r="I952" s="99">
        <f t="shared" si="178"/>
        <v>35580.300000000003</v>
      </c>
      <c r="J952" s="99"/>
      <c r="M952" s="102"/>
      <c r="N952" s="103"/>
      <c r="O952" s="102"/>
      <c r="P952" s="102"/>
      <c r="Q952" s="102">
        <f t="shared" si="179"/>
        <v>2591.8000000000002</v>
      </c>
      <c r="R952" s="104">
        <f t="shared" si="180"/>
        <v>91417.9</v>
      </c>
      <c r="S952" s="104"/>
      <c r="T952" s="104">
        <f t="shared" si="181"/>
        <v>91400</v>
      </c>
      <c r="U952" s="97">
        <f t="shared" si="182"/>
        <v>129590</v>
      </c>
    </row>
    <row r="953" spans="3:21" s="97" customFormat="1" ht="11" hidden="1" customHeight="1" outlineLevel="1">
      <c r="C953" s="98">
        <f t="shared" si="174"/>
        <v>129690</v>
      </c>
      <c r="D953" s="99">
        <f t="shared" si="175"/>
        <v>35617.300000000003</v>
      </c>
      <c r="E953" s="100">
        <f t="shared" si="176"/>
        <v>0.39</v>
      </c>
      <c r="F953" s="100">
        <f t="shared" si="177"/>
        <v>0.27463412753489092</v>
      </c>
      <c r="G953" s="101">
        <f t="shared" si="173"/>
        <v>0.16443244143208011</v>
      </c>
      <c r="H953" s="101"/>
      <c r="I953" s="99">
        <f t="shared" si="178"/>
        <v>35617.300000000003</v>
      </c>
      <c r="J953" s="99"/>
      <c r="M953" s="102"/>
      <c r="N953" s="103"/>
      <c r="O953" s="102"/>
      <c r="P953" s="102"/>
      <c r="Q953" s="102">
        <f t="shared" si="179"/>
        <v>2593.8000000000002</v>
      </c>
      <c r="R953" s="104">
        <f t="shared" si="180"/>
        <v>91478.9</v>
      </c>
      <c r="S953" s="104"/>
      <c r="T953" s="104">
        <f t="shared" si="181"/>
        <v>91500</v>
      </c>
      <c r="U953" s="97">
        <f t="shared" si="182"/>
        <v>129690</v>
      </c>
    </row>
    <row r="954" spans="3:21" s="97" customFormat="1" ht="11" hidden="1" customHeight="1" outlineLevel="1">
      <c r="C954" s="98">
        <f t="shared" si="174"/>
        <v>129790</v>
      </c>
      <c r="D954" s="99">
        <f t="shared" si="175"/>
        <v>35654.300000000003</v>
      </c>
      <c r="E954" s="100">
        <f t="shared" si="176"/>
        <v>0.39</v>
      </c>
      <c r="F954" s="100">
        <f t="shared" si="177"/>
        <v>0.27470760459203331</v>
      </c>
      <c r="G954" s="101">
        <f t="shared" si="173"/>
        <v>0.16443244143208011</v>
      </c>
      <c r="H954" s="101"/>
      <c r="I954" s="99">
        <f t="shared" si="178"/>
        <v>35654.300000000003</v>
      </c>
      <c r="J954" s="99"/>
      <c r="M954" s="102"/>
      <c r="N954" s="103"/>
      <c r="O954" s="102"/>
      <c r="P954" s="102"/>
      <c r="Q954" s="102">
        <f t="shared" si="179"/>
        <v>2595.8000000000002</v>
      </c>
      <c r="R954" s="104">
        <f t="shared" si="180"/>
        <v>91539.9</v>
      </c>
      <c r="S954" s="104"/>
      <c r="T954" s="104">
        <f t="shared" si="181"/>
        <v>91500</v>
      </c>
      <c r="U954" s="97">
        <f t="shared" si="182"/>
        <v>129790</v>
      </c>
    </row>
    <row r="955" spans="3:21" s="97" customFormat="1" ht="11" hidden="1" customHeight="1" outlineLevel="1">
      <c r="C955" s="98">
        <f t="shared" si="174"/>
        <v>129890</v>
      </c>
      <c r="D955" s="99">
        <f t="shared" si="175"/>
        <v>35691.300000000003</v>
      </c>
      <c r="E955" s="100">
        <f t="shared" si="176"/>
        <v>0.39</v>
      </c>
      <c r="F955" s="100">
        <f t="shared" si="177"/>
        <v>0.27478096851181771</v>
      </c>
      <c r="G955" s="101">
        <f t="shared" si="173"/>
        <v>0.16443244143208011</v>
      </c>
      <c r="H955" s="101"/>
      <c r="I955" s="99">
        <f t="shared" si="178"/>
        <v>35691.300000000003</v>
      </c>
      <c r="J955" s="99"/>
      <c r="M955" s="102"/>
      <c r="N955" s="103"/>
      <c r="O955" s="102"/>
      <c r="P955" s="102"/>
      <c r="Q955" s="102">
        <f t="shared" si="179"/>
        <v>2597.8000000000002</v>
      </c>
      <c r="R955" s="104">
        <f t="shared" si="180"/>
        <v>91600.9</v>
      </c>
      <c r="S955" s="104"/>
      <c r="T955" s="104">
        <f t="shared" si="181"/>
        <v>91600</v>
      </c>
      <c r="U955" s="97">
        <f t="shared" si="182"/>
        <v>129890</v>
      </c>
    </row>
    <row r="956" spans="3:21" s="97" customFormat="1" ht="11" hidden="1" customHeight="1" outlineLevel="1">
      <c r="C956" s="98">
        <f t="shared" si="174"/>
        <v>129990</v>
      </c>
      <c r="D956" s="99">
        <f t="shared" si="175"/>
        <v>35728.300000000003</v>
      </c>
      <c r="E956" s="100">
        <f t="shared" si="176"/>
        <v>0.39</v>
      </c>
      <c r="F956" s="100">
        <f t="shared" si="177"/>
        <v>0.27485421955535044</v>
      </c>
      <c r="G956" s="101">
        <f t="shared" si="173"/>
        <v>0.16443244143208011</v>
      </c>
      <c r="H956" s="101"/>
      <c r="I956" s="99">
        <f t="shared" si="178"/>
        <v>35728.300000000003</v>
      </c>
      <c r="J956" s="99"/>
      <c r="M956" s="102"/>
      <c r="N956" s="103"/>
      <c r="O956" s="102"/>
      <c r="P956" s="102"/>
      <c r="Q956" s="102">
        <f t="shared" si="179"/>
        <v>2599.8000000000002</v>
      </c>
      <c r="R956" s="104">
        <f t="shared" si="180"/>
        <v>91661.9</v>
      </c>
      <c r="S956" s="104"/>
      <c r="T956" s="104">
        <f t="shared" si="181"/>
        <v>91700</v>
      </c>
      <c r="U956" s="97">
        <f t="shared" si="182"/>
        <v>129990</v>
      </c>
    </row>
    <row r="957" spans="3:21" s="97" customFormat="1" ht="11" hidden="1" customHeight="1" outlineLevel="1">
      <c r="C957" s="98">
        <f t="shared" si="174"/>
        <v>130090</v>
      </c>
      <c r="D957" s="99">
        <f t="shared" si="175"/>
        <v>35765.300000000003</v>
      </c>
      <c r="E957" s="100">
        <f t="shared" si="176"/>
        <v>0.39</v>
      </c>
      <c r="F957" s="100">
        <f t="shared" si="177"/>
        <v>0.27492735798293494</v>
      </c>
      <c r="G957" s="101">
        <f t="shared" si="173"/>
        <v>0.16443244143208011</v>
      </c>
      <c r="H957" s="101"/>
      <c r="I957" s="99">
        <f t="shared" si="178"/>
        <v>35765.300000000003</v>
      </c>
      <c r="J957" s="99"/>
      <c r="M957" s="102"/>
      <c r="N957" s="103"/>
      <c r="O957" s="102"/>
      <c r="P957" s="102"/>
      <c r="Q957" s="102">
        <f t="shared" si="179"/>
        <v>2601.8000000000002</v>
      </c>
      <c r="R957" s="104">
        <f t="shared" si="180"/>
        <v>91722.9</v>
      </c>
      <c r="S957" s="104"/>
      <c r="T957" s="104">
        <f t="shared" si="181"/>
        <v>91700</v>
      </c>
      <c r="U957" s="97">
        <f t="shared" si="182"/>
        <v>130090</v>
      </c>
    </row>
    <row r="958" spans="3:21" s="97" customFormat="1" ht="11" hidden="1" customHeight="1" outlineLevel="1">
      <c r="C958" s="98">
        <f t="shared" si="174"/>
        <v>130190</v>
      </c>
      <c r="D958" s="99">
        <f t="shared" si="175"/>
        <v>35802.300000000003</v>
      </c>
      <c r="E958" s="100">
        <f t="shared" si="176"/>
        <v>0.39</v>
      </c>
      <c r="F958" s="100">
        <f t="shared" si="177"/>
        <v>0.27500038405407484</v>
      </c>
      <c r="G958" s="101">
        <f t="shared" si="173"/>
        <v>0.16443244143208011</v>
      </c>
      <c r="H958" s="101"/>
      <c r="I958" s="99">
        <f t="shared" si="178"/>
        <v>35802.300000000003</v>
      </c>
      <c r="J958" s="99"/>
      <c r="M958" s="102"/>
      <c r="N958" s="103"/>
      <c r="O958" s="102"/>
      <c r="P958" s="102"/>
      <c r="Q958" s="102">
        <f t="shared" si="179"/>
        <v>2603.8000000000002</v>
      </c>
      <c r="R958" s="104">
        <f t="shared" si="180"/>
        <v>91783.9</v>
      </c>
      <c r="S958" s="104"/>
      <c r="T958" s="104">
        <f t="shared" si="181"/>
        <v>91800</v>
      </c>
      <c r="U958" s="97">
        <f t="shared" si="182"/>
        <v>130190</v>
      </c>
    </row>
    <row r="959" spans="3:21" s="97" customFormat="1" ht="11" hidden="1" customHeight="1" outlineLevel="1">
      <c r="C959" s="98">
        <f t="shared" si="174"/>
        <v>130290</v>
      </c>
      <c r="D959" s="99">
        <f t="shared" si="175"/>
        <v>35839.300000000003</v>
      </c>
      <c r="E959" s="100">
        <f t="shared" si="176"/>
        <v>0.39</v>
      </c>
      <c r="F959" s="100">
        <f t="shared" si="177"/>
        <v>0.27507329802747721</v>
      </c>
      <c r="G959" s="101">
        <f t="shared" si="173"/>
        <v>0.16443244143208011</v>
      </c>
      <c r="H959" s="101"/>
      <c r="I959" s="99">
        <f t="shared" si="178"/>
        <v>35839.300000000003</v>
      </c>
      <c r="J959" s="99"/>
      <c r="M959" s="102"/>
      <c r="N959" s="103"/>
      <c r="O959" s="102"/>
      <c r="P959" s="102"/>
      <c r="Q959" s="102">
        <f t="shared" si="179"/>
        <v>2605.8000000000002</v>
      </c>
      <c r="R959" s="104">
        <f t="shared" si="180"/>
        <v>91844.9</v>
      </c>
      <c r="S959" s="104"/>
      <c r="T959" s="104">
        <f t="shared" si="181"/>
        <v>91800</v>
      </c>
      <c r="U959" s="97">
        <f t="shared" si="182"/>
        <v>130290</v>
      </c>
    </row>
    <row r="960" spans="3:21" s="97" customFormat="1" ht="11" hidden="1" customHeight="1" outlineLevel="1">
      <c r="C960" s="98">
        <f t="shared" si="174"/>
        <v>130390</v>
      </c>
      <c r="D960" s="99">
        <f t="shared" si="175"/>
        <v>35876.300000000003</v>
      </c>
      <c r="E960" s="100">
        <f t="shared" si="176"/>
        <v>0.39</v>
      </c>
      <c r="F960" s="100">
        <f t="shared" si="177"/>
        <v>0.27514610016105534</v>
      </c>
      <c r="G960" s="101">
        <f t="shared" si="173"/>
        <v>0.16443244143208011</v>
      </c>
      <c r="H960" s="101"/>
      <c r="I960" s="99">
        <f t="shared" si="178"/>
        <v>35876.300000000003</v>
      </c>
      <c r="J960" s="99"/>
      <c r="M960" s="102"/>
      <c r="N960" s="103"/>
      <c r="O960" s="102"/>
      <c r="P960" s="102"/>
      <c r="Q960" s="102">
        <f t="shared" si="179"/>
        <v>2607.8000000000002</v>
      </c>
      <c r="R960" s="104">
        <f t="shared" si="180"/>
        <v>91905.9</v>
      </c>
      <c r="S960" s="104"/>
      <c r="T960" s="104">
        <f t="shared" si="181"/>
        <v>91900</v>
      </c>
      <c r="U960" s="97">
        <f t="shared" si="182"/>
        <v>130390</v>
      </c>
    </row>
    <row r="961" spans="3:21" s="97" customFormat="1" ht="11" hidden="1" customHeight="1" outlineLevel="1">
      <c r="C961" s="98">
        <f t="shared" si="174"/>
        <v>130490</v>
      </c>
      <c r="D961" s="99">
        <f t="shared" si="175"/>
        <v>35913.300000000003</v>
      </c>
      <c r="E961" s="100">
        <f t="shared" si="176"/>
        <v>0.39</v>
      </c>
      <c r="F961" s="100">
        <f t="shared" si="177"/>
        <v>0.27521879071193195</v>
      </c>
      <c r="G961" s="101">
        <f t="shared" si="173"/>
        <v>0.16443244143208011</v>
      </c>
      <c r="H961" s="101"/>
      <c r="I961" s="99">
        <f t="shared" si="178"/>
        <v>35913.300000000003</v>
      </c>
      <c r="J961" s="99"/>
      <c r="M961" s="102"/>
      <c r="N961" s="103"/>
      <c r="O961" s="102"/>
      <c r="P961" s="102"/>
      <c r="Q961" s="102">
        <f t="shared" si="179"/>
        <v>2609.8000000000002</v>
      </c>
      <c r="R961" s="104">
        <f t="shared" si="180"/>
        <v>91966.9</v>
      </c>
      <c r="S961" s="104"/>
      <c r="T961" s="104">
        <f t="shared" si="181"/>
        <v>92000</v>
      </c>
      <c r="U961" s="97">
        <f t="shared" si="182"/>
        <v>130490</v>
      </c>
    </row>
    <row r="962" spans="3:21" s="97" customFormat="1" ht="11" hidden="1" customHeight="1" outlineLevel="1">
      <c r="C962" s="98">
        <f t="shared" si="174"/>
        <v>130590</v>
      </c>
      <c r="D962" s="99">
        <f t="shared" si="175"/>
        <v>35950.300000000003</v>
      </c>
      <c r="E962" s="100">
        <f t="shared" si="176"/>
        <v>0.39</v>
      </c>
      <c r="F962" s="100">
        <f t="shared" si="177"/>
        <v>0.27529136993644232</v>
      </c>
      <c r="G962" s="101">
        <f t="shared" si="173"/>
        <v>0.16443244143208011</v>
      </c>
      <c r="H962" s="101"/>
      <c r="I962" s="99">
        <f t="shared" si="178"/>
        <v>35950.300000000003</v>
      </c>
      <c r="J962" s="99"/>
      <c r="M962" s="102"/>
      <c r="N962" s="103"/>
      <c r="O962" s="102"/>
      <c r="P962" s="102"/>
      <c r="Q962" s="102">
        <f t="shared" si="179"/>
        <v>2611.8000000000002</v>
      </c>
      <c r="R962" s="104">
        <f t="shared" si="180"/>
        <v>92027.9</v>
      </c>
      <c r="S962" s="104"/>
      <c r="T962" s="104">
        <f t="shared" si="181"/>
        <v>92000</v>
      </c>
      <c r="U962" s="97">
        <f t="shared" si="182"/>
        <v>130590</v>
      </c>
    </row>
    <row r="963" spans="3:21" s="97" customFormat="1" ht="11" hidden="1" customHeight="1" outlineLevel="1">
      <c r="C963" s="98">
        <f t="shared" si="174"/>
        <v>130690</v>
      </c>
      <c r="D963" s="99">
        <f t="shared" si="175"/>
        <v>35987.300000000003</v>
      </c>
      <c r="E963" s="100">
        <f t="shared" si="176"/>
        <v>0.39</v>
      </c>
      <c r="F963" s="100">
        <f t="shared" si="177"/>
        <v>0.27536383809013698</v>
      </c>
      <c r="G963" s="101">
        <f t="shared" si="173"/>
        <v>0.16443244143208011</v>
      </c>
      <c r="H963" s="101"/>
      <c r="I963" s="99">
        <f t="shared" si="178"/>
        <v>35987.300000000003</v>
      </c>
      <c r="J963" s="99"/>
      <c r="M963" s="102"/>
      <c r="N963" s="103"/>
      <c r="O963" s="102"/>
      <c r="P963" s="102"/>
      <c r="Q963" s="102">
        <f t="shared" si="179"/>
        <v>2613.8000000000002</v>
      </c>
      <c r="R963" s="104">
        <f t="shared" si="180"/>
        <v>92088.9</v>
      </c>
      <c r="S963" s="104"/>
      <c r="T963" s="104">
        <f t="shared" si="181"/>
        <v>92100</v>
      </c>
      <c r="U963" s="97">
        <f t="shared" si="182"/>
        <v>130690</v>
      </c>
    </row>
    <row r="964" spans="3:21" s="97" customFormat="1" ht="11" hidden="1" customHeight="1" outlineLevel="1">
      <c r="C964" s="98">
        <f t="shared" si="174"/>
        <v>130790</v>
      </c>
      <c r="D964" s="99">
        <f t="shared" si="175"/>
        <v>36024.300000000003</v>
      </c>
      <c r="E964" s="100">
        <f t="shared" si="176"/>
        <v>0.39</v>
      </c>
      <c r="F964" s="100">
        <f t="shared" si="177"/>
        <v>0.27543619542778502</v>
      </c>
      <c r="G964" s="101">
        <f t="shared" ref="G964:G1027" si="183">G963</f>
        <v>0.16443244143208011</v>
      </c>
      <c r="H964" s="101"/>
      <c r="I964" s="99">
        <f t="shared" si="178"/>
        <v>36024.300000000003</v>
      </c>
      <c r="J964" s="99"/>
      <c r="M964" s="102"/>
      <c r="N964" s="103"/>
      <c r="O964" s="102"/>
      <c r="P964" s="102"/>
      <c r="Q964" s="102">
        <f t="shared" si="179"/>
        <v>2615.8000000000002</v>
      </c>
      <c r="R964" s="104">
        <f t="shared" si="180"/>
        <v>92149.9</v>
      </c>
      <c r="S964" s="104"/>
      <c r="T964" s="104">
        <f t="shared" si="181"/>
        <v>92100</v>
      </c>
      <c r="U964" s="97">
        <f t="shared" si="182"/>
        <v>130790</v>
      </c>
    </row>
    <row r="965" spans="3:21" s="97" customFormat="1" ht="11" hidden="1" customHeight="1" outlineLevel="1">
      <c r="C965" s="98">
        <f t="shared" si="174"/>
        <v>130890</v>
      </c>
      <c r="D965" s="99">
        <f t="shared" si="175"/>
        <v>36061.300000000003</v>
      </c>
      <c r="E965" s="100">
        <f t="shared" si="176"/>
        <v>0.39</v>
      </c>
      <c r="F965" s="100">
        <f t="shared" si="177"/>
        <v>0.27550844220337689</v>
      </c>
      <c r="G965" s="101">
        <f t="shared" si="183"/>
        <v>0.16443244143208011</v>
      </c>
      <c r="H965" s="101"/>
      <c r="I965" s="99">
        <f t="shared" si="178"/>
        <v>36061.300000000003</v>
      </c>
      <c r="J965" s="99"/>
      <c r="M965" s="102"/>
      <c r="N965" s="103"/>
      <c r="O965" s="102"/>
      <c r="P965" s="102"/>
      <c r="Q965" s="102">
        <f t="shared" si="179"/>
        <v>2617.8000000000002</v>
      </c>
      <c r="R965" s="104">
        <f t="shared" si="180"/>
        <v>92210.9</v>
      </c>
      <c r="S965" s="104"/>
      <c r="T965" s="104">
        <f t="shared" si="181"/>
        <v>92200</v>
      </c>
      <c r="U965" s="97">
        <f t="shared" si="182"/>
        <v>130890</v>
      </c>
    </row>
    <row r="966" spans="3:21" s="97" customFormat="1" ht="11" hidden="1" customHeight="1" outlineLevel="1">
      <c r="C966" s="98">
        <f t="shared" si="174"/>
        <v>130990</v>
      </c>
      <c r="D966" s="99">
        <f t="shared" si="175"/>
        <v>36098.300000000003</v>
      </c>
      <c r="E966" s="100">
        <f t="shared" si="176"/>
        <v>0.39</v>
      </c>
      <c r="F966" s="100">
        <f t="shared" si="177"/>
        <v>0.27558057867012753</v>
      </c>
      <c r="G966" s="101">
        <f t="shared" si="183"/>
        <v>0.16443244143208011</v>
      </c>
      <c r="H966" s="101"/>
      <c r="I966" s="99">
        <f t="shared" si="178"/>
        <v>36098.300000000003</v>
      </c>
      <c r="J966" s="99"/>
      <c r="M966" s="102"/>
      <c r="N966" s="103"/>
      <c r="O966" s="102"/>
      <c r="P966" s="102"/>
      <c r="Q966" s="102">
        <f t="shared" si="179"/>
        <v>2619.8000000000002</v>
      </c>
      <c r="R966" s="104">
        <f t="shared" si="180"/>
        <v>92271.9</v>
      </c>
      <c r="S966" s="104"/>
      <c r="T966" s="104">
        <f t="shared" si="181"/>
        <v>92300</v>
      </c>
      <c r="U966" s="97">
        <f t="shared" si="182"/>
        <v>130990</v>
      </c>
    </row>
    <row r="967" spans="3:21" s="97" customFormat="1" ht="11" hidden="1" customHeight="1" outlineLevel="1">
      <c r="C967" s="98">
        <f t="shared" si="174"/>
        <v>131090</v>
      </c>
      <c r="D967" s="99">
        <f t="shared" si="175"/>
        <v>36135.300000000003</v>
      </c>
      <c r="E967" s="100">
        <f t="shared" si="176"/>
        <v>0.39</v>
      </c>
      <c r="F967" s="100">
        <f t="shared" si="177"/>
        <v>0.27565260508047906</v>
      </c>
      <c r="G967" s="101">
        <f t="shared" si="183"/>
        <v>0.16443244143208011</v>
      </c>
      <c r="H967" s="101"/>
      <c r="I967" s="99">
        <f t="shared" si="178"/>
        <v>36135.300000000003</v>
      </c>
      <c r="J967" s="99"/>
      <c r="M967" s="102"/>
      <c r="N967" s="103"/>
      <c r="O967" s="102"/>
      <c r="P967" s="102"/>
      <c r="Q967" s="102">
        <f t="shared" si="179"/>
        <v>2621.8</v>
      </c>
      <c r="R967" s="104">
        <f t="shared" si="180"/>
        <v>92332.9</v>
      </c>
      <c r="S967" s="104"/>
      <c r="T967" s="104">
        <f t="shared" si="181"/>
        <v>92300</v>
      </c>
      <c r="U967" s="97">
        <f t="shared" si="182"/>
        <v>131090</v>
      </c>
    </row>
    <row r="968" spans="3:21" s="97" customFormat="1" ht="11" hidden="1" customHeight="1" outlineLevel="1">
      <c r="C968" s="98">
        <f t="shared" si="174"/>
        <v>131190</v>
      </c>
      <c r="D968" s="99">
        <f t="shared" si="175"/>
        <v>36172.300000000003</v>
      </c>
      <c r="E968" s="100">
        <f t="shared" si="176"/>
        <v>0.39</v>
      </c>
      <c r="F968" s="100">
        <f t="shared" si="177"/>
        <v>0.27572452168610417</v>
      </c>
      <c r="G968" s="101">
        <f t="shared" si="183"/>
        <v>0.16443244143208011</v>
      </c>
      <c r="H968" s="101"/>
      <c r="I968" s="99">
        <f t="shared" si="178"/>
        <v>36172.300000000003</v>
      </c>
      <c r="J968" s="99"/>
      <c r="M968" s="102"/>
      <c r="N968" s="103"/>
      <c r="O968" s="102"/>
      <c r="P968" s="102"/>
      <c r="Q968" s="102">
        <f t="shared" si="179"/>
        <v>2623.8</v>
      </c>
      <c r="R968" s="104">
        <f t="shared" si="180"/>
        <v>92393.9</v>
      </c>
      <c r="S968" s="104"/>
      <c r="T968" s="104">
        <f t="shared" si="181"/>
        <v>92400</v>
      </c>
      <c r="U968" s="97">
        <f t="shared" si="182"/>
        <v>131190</v>
      </c>
    </row>
    <row r="969" spans="3:21" s="97" customFormat="1" ht="11" hidden="1" customHeight="1" outlineLevel="1">
      <c r="C969" s="98">
        <f t="shared" si="174"/>
        <v>131290</v>
      </c>
      <c r="D969" s="99">
        <f t="shared" si="175"/>
        <v>36209.300000000003</v>
      </c>
      <c r="E969" s="100">
        <f t="shared" si="176"/>
        <v>0.39</v>
      </c>
      <c r="F969" s="100">
        <f t="shared" si="177"/>
        <v>0.27579632873790849</v>
      </c>
      <c r="G969" s="101">
        <f t="shared" si="183"/>
        <v>0.16443244143208011</v>
      </c>
      <c r="H969" s="101"/>
      <c r="I969" s="99">
        <f t="shared" si="178"/>
        <v>36209.300000000003</v>
      </c>
      <c r="J969" s="99"/>
      <c r="M969" s="102"/>
      <c r="N969" s="103"/>
      <c r="O969" s="102"/>
      <c r="P969" s="102"/>
      <c r="Q969" s="102">
        <f t="shared" si="179"/>
        <v>2625.8</v>
      </c>
      <c r="R969" s="104">
        <f t="shared" si="180"/>
        <v>92454.9</v>
      </c>
      <c r="S969" s="104"/>
      <c r="T969" s="104">
        <f t="shared" si="181"/>
        <v>92500</v>
      </c>
      <c r="U969" s="97">
        <f t="shared" si="182"/>
        <v>131290</v>
      </c>
    </row>
    <row r="970" spans="3:21" s="97" customFormat="1" ht="11" hidden="1" customHeight="1" outlineLevel="1">
      <c r="C970" s="98">
        <f t="shared" si="174"/>
        <v>131390</v>
      </c>
      <c r="D970" s="99">
        <f t="shared" si="175"/>
        <v>36246.300000000003</v>
      </c>
      <c r="E970" s="100">
        <f t="shared" si="176"/>
        <v>0.39</v>
      </c>
      <c r="F970" s="100">
        <f t="shared" si="177"/>
        <v>0.27586802648603398</v>
      </c>
      <c r="G970" s="101">
        <f t="shared" si="183"/>
        <v>0.16443244143208011</v>
      </c>
      <c r="H970" s="101"/>
      <c r="I970" s="99">
        <f t="shared" si="178"/>
        <v>36246.300000000003</v>
      </c>
      <c r="J970" s="99"/>
      <c r="M970" s="102"/>
      <c r="N970" s="103"/>
      <c r="O970" s="102"/>
      <c r="P970" s="102"/>
      <c r="Q970" s="102">
        <f t="shared" si="179"/>
        <v>2627.8</v>
      </c>
      <c r="R970" s="104">
        <f t="shared" si="180"/>
        <v>92515.9</v>
      </c>
      <c r="S970" s="104"/>
      <c r="T970" s="104">
        <f t="shared" si="181"/>
        <v>92500</v>
      </c>
      <c r="U970" s="97">
        <f t="shared" si="182"/>
        <v>131390</v>
      </c>
    </row>
    <row r="971" spans="3:21" s="97" customFormat="1" ht="11" hidden="1" customHeight="1" outlineLevel="1">
      <c r="C971" s="98">
        <f t="shared" si="174"/>
        <v>131490</v>
      </c>
      <c r="D971" s="99">
        <f t="shared" si="175"/>
        <v>36283.300000000003</v>
      </c>
      <c r="E971" s="100">
        <f t="shared" si="176"/>
        <v>0.39</v>
      </c>
      <c r="F971" s="100">
        <f t="shared" si="177"/>
        <v>0.2759396151798616</v>
      </c>
      <c r="G971" s="101">
        <f t="shared" si="183"/>
        <v>0.16443244143208011</v>
      </c>
      <c r="H971" s="101"/>
      <c r="I971" s="99">
        <f t="shared" si="178"/>
        <v>36283.300000000003</v>
      </c>
      <c r="J971" s="99"/>
      <c r="M971" s="102"/>
      <c r="N971" s="103"/>
      <c r="O971" s="102"/>
      <c r="P971" s="102"/>
      <c r="Q971" s="102">
        <f t="shared" si="179"/>
        <v>2629.8</v>
      </c>
      <c r="R971" s="104">
        <f t="shared" si="180"/>
        <v>92576.9</v>
      </c>
      <c r="S971" s="104"/>
      <c r="T971" s="104">
        <f t="shared" si="181"/>
        <v>92600</v>
      </c>
      <c r="U971" s="97">
        <f t="shared" si="182"/>
        <v>131490</v>
      </c>
    </row>
    <row r="972" spans="3:21" s="97" customFormat="1" ht="11" hidden="1" customHeight="1" outlineLevel="1">
      <c r="C972" s="98">
        <f t="shared" si="174"/>
        <v>131590</v>
      </c>
      <c r="D972" s="99">
        <f t="shared" si="175"/>
        <v>36320.300000000003</v>
      </c>
      <c r="E972" s="100">
        <f t="shared" si="176"/>
        <v>0.39</v>
      </c>
      <c r="F972" s="100">
        <f t="shared" si="177"/>
        <v>0.2760110950680143</v>
      </c>
      <c r="G972" s="101">
        <f t="shared" si="183"/>
        <v>0.16443244143208011</v>
      </c>
      <c r="H972" s="101"/>
      <c r="I972" s="99">
        <f t="shared" si="178"/>
        <v>36320.300000000003</v>
      </c>
      <c r="J972" s="99"/>
      <c r="M972" s="102"/>
      <c r="N972" s="103"/>
      <c r="O972" s="102"/>
      <c r="P972" s="102"/>
      <c r="Q972" s="102">
        <f t="shared" si="179"/>
        <v>2631.8</v>
      </c>
      <c r="R972" s="104">
        <f t="shared" si="180"/>
        <v>92637.9</v>
      </c>
      <c r="S972" s="104"/>
      <c r="T972" s="104">
        <f t="shared" si="181"/>
        <v>92600</v>
      </c>
      <c r="U972" s="97">
        <f t="shared" si="182"/>
        <v>131590</v>
      </c>
    </row>
    <row r="973" spans="3:21" s="97" customFormat="1" ht="11" hidden="1" customHeight="1" outlineLevel="1">
      <c r="C973" s="98">
        <f t="shared" si="174"/>
        <v>131690</v>
      </c>
      <c r="D973" s="99">
        <f t="shared" si="175"/>
        <v>36357.300000000003</v>
      </c>
      <c r="E973" s="100">
        <f t="shared" si="176"/>
        <v>0.39</v>
      </c>
      <c r="F973" s="100">
        <f t="shared" si="177"/>
        <v>0.27608246639835982</v>
      </c>
      <c r="G973" s="101">
        <f t="shared" si="183"/>
        <v>0.16443244143208011</v>
      </c>
      <c r="H973" s="101"/>
      <c r="I973" s="99">
        <f t="shared" si="178"/>
        <v>36357.300000000003</v>
      </c>
      <c r="J973" s="99"/>
      <c r="M973" s="102"/>
      <c r="N973" s="103"/>
      <c r="O973" s="102"/>
      <c r="P973" s="102"/>
      <c r="Q973" s="102">
        <f t="shared" si="179"/>
        <v>2633.8</v>
      </c>
      <c r="R973" s="104">
        <f t="shared" si="180"/>
        <v>92698.9</v>
      </c>
      <c r="S973" s="104"/>
      <c r="T973" s="104">
        <f t="shared" si="181"/>
        <v>92700</v>
      </c>
      <c r="U973" s="97">
        <f t="shared" si="182"/>
        <v>131690</v>
      </c>
    </row>
    <row r="974" spans="3:21" s="97" customFormat="1" ht="11" hidden="1" customHeight="1" outlineLevel="1">
      <c r="C974" s="98">
        <f t="shared" si="174"/>
        <v>131790</v>
      </c>
      <c r="D974" s="99">
        <f t="shared" si="175"/>
        <v>36394.300000000003</v>
      </c>
      <c r="E974" s="100">
        <f t="shared" si="176"/>
        <v>0.39</v>
      </c>
      <c r="F974" s="100">
        <f t="shared" si="177"/>
        <v>0.27615372941801353</v>
      </c>
      <c r="G974" s="101">
        <f t="shared" si="183"/>
        <v>0.16443244143208011</v>
      </c>
      <c r="H974" s="101"/>
      <c r="I974" s="99">
        <f t="shared" si="178"/>
        <v>36394.300000000003</v>
      </c>
      <c r="J974" s="99"/>
      <c r="M974" s="102"/>
      <c r="N974" s="103"/>
      <c r="O974" s="102"/>
      <c r="P974" s="102"/>
      <c r="Q974" s="102">
        <f t="shared" si="179"/>
        <v>2635.8</v>
      </c>
      <c r="R974" s="104">
        <f t="shared" si="180"/>
        <v>92759.9</v>
      </c>
      <c r="S974" s="104"/>
      <c r="T974" s="104">
        <f t="shared" si="181"/>
        <v>92800</v>
      </c>
      <c r="U974" s="97">
        <f t="shared" si="182"/>
        <v>131790</v>
      </c>
    </row>
    <row r="975" spans="3:21" s="97" customFormat="1" ht="11" hidden="1" customHeight="1" outlineLevel="1">
      <c r="C975" s="98">
        <f t="shared" si="174"/>
        <v>131890</v>
      </c>
      <c r="D975" s="99">
        <f t="shared" si="175"/>
        <v>36431.300000000003</v>
      </c>
      <c r="E975" s="100">
        <f t="shared" si="176"/>
        <v>0.39</v>
      </c>
      <c r="F975" s="100">
        <f t="shared" si="177"/>
        <v>0.27622488437334142</v>
      </c>
      <c r="G975" s="101">
        <f t="shared" si="183"/>
        <v>0.16443244143208011</v>
      </c>
      <c r="H975" s="101"/>
      <c r="I975" s="99">
        <f t="shared" si="178"/>
        <v>36431.300000000003</v>
      </c>
      <c r="J975" s="99"/>
      <c r="M975" s="102"/>
      <c r="N975" s="103"/>
      <c r="O975" s="102"/>
      <c r="P975" s="102"/>
      <c r="Q975" s="102">
        <f t="shared" si="179"/>
        <v>2637.8</v>
      </c>
      <c r="R975" s="104">
        <f t="shared" si="180"/>
        <v>92820.9</v>
      </c>
      <c r="S975" s="104"/>
      <c r="T975" s="104">
        <f t="shared" si="181"/>
        <v>92800</v>
      </c>
      <c r="U975" s="97">
        <f t="shared" si="182"/>
        <v>131890</v>
      </c>
    </row>
    <row r="976" spans="3:21" s="97" customFormat="1" ht="11" hidden="1" customHeight="1" outlineLevel="1">
      <c r="C976" s="98">
        <f t="shared" si="174"/>
        <v>131990</v>
      </c>
      <c r="D976" s="99">
        <f t="shared" si="175"/>
        <v>36468.300000000003</v>
      </c>
      <c r="E976" s="100">
        <f t="shared" si="176"/>
        <v>0.39</v>
      </c>
      <c r="F976" s="100">
        <f t="shared" si="177"/>
        <v>0.2762959315099629</v>
      </c>
      <c r="G976" s="101">
        <f t="shared" si="183"/>
        <v>0.16443244143208011</v>
      </c>
      <c r="H976" s="101"/>
      <c r="I976" s="99">
        <f t="shared" si="178"/>
        <v>36468.300000000003</v>
      </c>
      <c r="J976" s="99"/>
      <c r="M976" s="102"/>
      <c r="N976" s="103"/>
      <c r="O976" s="102"/>
      <c r="P976" s="102"/>
      <c r="Q976" s="102">
        <f t="shared" si="179"/>
        <v>2639.8</v>
      </c>
      <c r="R976" s="104">
        <f t="shared" si="180"/>
        <v>92881.9</v>
      </c>
      <c r="S976" s="104"/>
      <c r="T976" s="104">
        <f t="shared" si="181"/>
        <v>92900</v>
      </c>
      <c r="U976" s="97">
        <f t="shared" si="182"/>
        <v>131990</v>
      </c>
    </row>
    <row r="977" spans="3:21" s="97" customFormat="1" ht="11" hidden="1" customHeight="1" outlineLevel="1">
      <c r="C977" s="98">
        <f t="shared" si="174"/>
        <v>132090</v>
      </c>
      <c r="D977" s="99">
        <f t="shared" si="175"/>
        <v>36505.300000000003</v>
      </c>
      <c r="E977" s="100">
        <f t="shared" si="176"/>
        <v>0.39</v>
      </c>
      <c r="F977" s="100">
        <f t="shared" si="177"/>
        <v>0.27636687107275343</v>
      </c>
      <c r="G977" s="101">
        <f t="shared" si="183"/>
        <v>0.16443244143208011</v>
      </c>
      <c r="H977" s="101"/>
      <c r="I977" s="99">
        <f t="shared" si="178"/>
        <v>36505.300000000003</v>
      </c>
      <c r="J977" s="99"/>
      <c r="M977" s="102"/>
      <c r="N977" s="103"/>
      <c r="O977" s="102"/>
      <c r="P977" s="102"/>
      <c r="Q977" s="102">
        <f t="shared" si="179"/>
        <v>2641.8</v>
      </c>
      <c r="R977" s="104">
        <f t="shared" si="180"/>
        <v>92942.9</v>
      </c>
      <c r="S977" s="104"/>
      <c r="T977" s="104">
        <f t="shared" si="181"/>
        <v>92900</v>
      </c>
      <c r="U977" s="97">
        <f t="shared" si="182"/>
        <v>132090</v>
      </c>
    </row>
    <row r="978" spans="3:21" s="97" customFormat="1" ht="11" hidden="1" customHeight="1" outlineLevel="1">
      <c r="C978" s="98">
        <f t="shared" si="174"/>
        <v>132190</v>
      </c>
      <c r="D978" s="99">
        <f t="shared" si="175"/>
        <v>36542.300000000003</v>
      </c>
      <c r="E978" s="100">
        <f t="shared" si="176"/>
        <v>0.39</v>
      </c>
      <c r="F978" s="100">
        <f t="shared" si="177"/>
        <v>0.27643770330584766</v>
      </c>
      <c r="G978" s="101">
        <f t="shared" si="183"/>
        <v>0.16443244143208011</v>
      </c>
      <c r="H978" s="101"/>
      <c r="I978" s="99">
        <f t="shared" si="178"/>
        <v>36542.300000000003</v>
      </c>
      <c r="J978" s="99"/>
      <c r="M978" s="102"/>
      <c r="N978" s="103"/>
      <c r="O978" s="102"/>
      <c r="P978" s="102"/>
      <c r="Q978" s="102">
        <f t="shared" si="179"/>
        <v>2643.8</v>
      </c>
      <c r="R978" s="104">
        <f t="shared" si="180"/>
        <v>93003.9</v>
      </c>
      <c r="S978" s="104"/>
      <c r="T978" s="104">
        <f t="shared" si="181"/>
        <v>93000</v>
      </c>
      <c r="U978" s="97">
        <f t="shared" si="182"/>
        <v>132190</v>
      </c>
    </row>
    <row r="979" spans="3:21" s="97" customFormat="1" ht="11" hidden="1" customHeight="1" outlineLevel="1">
      <c r="C979" s="98">
        <f t="shared" si="174"/>
        <v>132290</v>
      </c>
      <c r="D979" s="99">
        <f t="shared" si="175"/>
        <v>36579.300000000003</v>
      </c>
      <c r="E979" s="100">
        <f t="shared" si="176"/>
        <v>0.39</v>
      </c>
      <c r="F979" s="100">
        <f t="shared" si="177"/>
        <v>0.27650842845264195</v>
      </c>
      <c r="G979" s="101">
        <f t="shared" si="183"/>
        <v>0.16443244143208011</v>
      </c>
      <c r="H979" s="101"/>
      <c r="I979" s="99">
        <f t="shared" si="178"/>
        <v>36579.300000000003</v>
      </c>
      <c r="J979" s="99"/>
      <c r="M979" s="102"/>
      <c r="N979" s="103"/>
      <c r="O979" s="102"/>
      <c r="P979" s="102"/>
      <c r="Q979" s="102">
        <f t="shared" si="179"/>
        <v>2645.8</v>
      </c>
      <c r="R979" s="104">
        <f t="shared" si="180"/>
        <v>93064.9</v>
      </c>
      <c r="S979" s="104"/>
      <c r="T979" s="104">
        <f t="shared" si="181"/>
        <v>93100</v>
      </c>
      <c r="U979" s="97">
        <f t="shared" si="182"/>
        <v>132290</v>
      </c>
    </row>
    <row r="980" spans="3:21" s="97" customFormat="1" ht="11" hidden="1" customHeight="1" outlineLevel="1">
      <c r="C980" s="98">
        <f t="shared" si="174"/>
        <v>132390</v>
      </c>
      <c r="D980" s="99">
        <f t="shared" si="175"/>
        <v>36616.300000000003</v>
      </c>
      <c r="E980" s="100">
        <f t="shared" si="176"/>
        <v>0.39</v>
      </c>
      <c r="F980" s="100">
        <f t="shared" si="177"/>
        <v>0.27657904675579731</v>
      </c>
      <c r="G980" s="101">
        <f t="shared" si="183"/>
        <v>0.16443244143208011</v>
      </c>
      <c r="H980" s="101"/>
      <c r="I980" s="99">
        <f t="shared" si="178"/>
        <v>36616.300000000003</v>
      </c>
      <c r="J980" s="99"/>
      <c r="M980" s="102"/>
      <c r="N980" s="103"/>
      <c r="O980" s="102"/>
      <c r="P980" s="102"/>
      <c r="Q980" s="102">
        <f t="shared" si="179"/>
        <v>2647.8</v>
      </c>
      <c r="R980" s="104">
        <f t="shared" si="180"/>
        <v>93125.9</v>
      </c>
      <c r="S980" s="104"/>
      <c r="T980" s="104">
        <f t="shared" si="181"/>
        <v>93100</v>
      </c>
      <c r="U980" s="97">
        <f t="shared" si="182"/>
        <v>132390</v>
      </c>
    </row>
    <row r="981" spans="3:21" s="97" customFormat="1" ht="11" hidden="1" customHeight="1" outlineLevel="1">
      <c r="C981" s="98">
        <f t="shared" si="174"/>
        <v>132490</v>
      </c>
      <c r="D981" s="99">
        <f t="shared" si="175"/>
        <v>36653.300000000003</v>
      </c>
      <c r="E981" s="100">
        <f t="shared" si="176"/>
        <v>0.39</v>
      </c>
      <c r="F981" s="100">
        <f t="shared" si="177"/>
        <v>0.2766495584572421</v>
      </c>
      <c r="G981" s="101">
        <f t="shared" si="183"/>
        <v>0.16443244143208011</v>
      </c>
      <c r="H981" s="101"/>
      <c r="I981" s="99">
        <f t="shared" si="178"/>
        <v>36653.300000000003</v>
      </c>
      <c r="J981" s="99"/>
      <c r="M981" s="102"/>
      <c r="N981" s="103"/>
      <c r="O981" s="102"/>
      <c r="P981" s="102"/>
      <c r="Q981" s="102">
        <f t="shared" si="179"/>
        <v>2649.8</v>
      </c>
      <c r="R981" s="104">
        <f t="shared" si="180"/>
        <v>93186.9</v>
      </c>
      <c r="S981" s="104"/>
      <c r="T981" s="104">
        <f t="shared" si="181"/>
        <v>93200</v>
      </c>
      <c r="U981" s="97">
        <f t="shared" si="182"/>
        <v>132490</v>
      </c>
    </row>
    <row r="982" spans="3:21" s="97" customFormat="1" ht="11" hidden="1" customHeight="1" outlineLevel="1">
      <c r="C982" s="98">
        <f t="shared" si="174"/>
        <v>132590</v>
      </c>
      <c r="D982" s="99">
        <f t="shared" si="175"/>
        <v>36690.300000000003</v>
      </c>
      <c r="E982" s="100">
        <f t="shared" si="176"/>
        <v>0.39</v>
      </c>
      <c r="F982" s="100">
        <f t="shared" si="177"/>
        <v>0.27671996379817487</v>
      </c>
      <c r="G982" s="101">
        <f t="shared" si="183"/>
        <v>0.16443244143208011</v>
      </c>
      <c r="H982" s="101"/>
      <c r="I982" s="99">
        <f t="shared" si="178"/>
        <v>36690.300000000003</v>
      </c>
      <c r="J982" s="99"/>
      <c r="M982" s="102"/>
      <c r="N982" s="103"/>
      <c r="O982" s="102"/>
      <c r="P982" s="102"/>
      <c r="Q982" s="102">
        <f t="shared" si="179"/>
        <v>2651.8</v>
      </c>
      <c r="R982" s="104">
        <f t="shared" si="180"/>
        <v>93247.9</v>
      </c>
      <c r="S982" s="104"/>
      <c r="T982" s="104">
        <f t="shared" si="181"/>
        <v>93200</v>
      </c>
      <c r="U982" s="97">
        <f t="shared" si="182"/>
        <v>132590</v>
      </c>
    </row>
    <row r="983" spans="3:21" s="97" customFormat="1" ht="11" hidden="1" customHeight="1" outlineLevel="1">
      <c r="C983" s="98">
        <f t="shared" si="174"/>
        <v>132690</v>
      </c>
      <c r="D983" s="99">
        <f t="shared" si="175"/>
        <v>36727.300000000003</v>
      </c>
      <c r="E983" s="100">
        <f t="shared" si="176"/>
        <v>0.39</v>
      </c>
      <c r="F983" s="100">
        <f t="shared" si="177"/>
        <v>0.27679026301906701</v>
      </c>
      <c r="G983" s="101">
        <f t="shared" si="183"/>
        <v>0.16443244143208011</v>
      </c>
      <c r="H983" s="101"/>
      <c r="I983" s="99">
        <f t="shared" si="178"/>
        <v>36727.300000000003</v>
      </c>
      <c r="J983" s="99"/>
      <c r="M983" s="102"/>
      <c r="N983" s="103"/>
      <c r="O983" s="102"/>
      <c r="P983" s="102"/>
      <c r="Q983" s="102">
        <f t="shared" si="179"/>
        <v>2653.8</v>
      </c>
      <c r="R983" s="104">
        <f t="shared" si="180"/>
        <v>93308.9</v>
      </c>
      <c r="S983" s="104"/>
      <c r="T983" s="104">
        <f t="shared" si="181"/>
        <v>93300</v>
      </c>
      <c r="U983" s="97">
        <f t="shared" si="182"/>
        <v>132690</v>
      </c>
    </row>
    <row r="984" spans="3:21" s="97" customFormat="1" ht="11" hidden="1" customHeight="1" outlineLevel="1">
      <c r="C984" s="98">
        <f t="shared" si="174"/>
        <v>132790</v>
      </c>
      <c r="D984" s="99">
        <f t="shared" si="175"/>
        <v>36764.300000000003</v>
      </c>
      <c r="E984" s="100">
        <f t="shared" si="176"/>
        <v>0.39</v>
      </c>
      <c r="F984" s="100">
        <f t="shared" si="177"/>
        <v>0.27686045635966566</v>
      </c>
      <c r="G984" s="101">
        <f t="shared" si="183"/>
        <v>0.16443244143208011</v>
      </c>
      <c r="H984" s="101"/>
      <c r="I984" s="99">
        <f t="shared" si="178"/>
        <v>36764.300000000003</v>
      </c>
      <c r="J984" s="99"/>
      <c r="M984" s="102"/>
      <c r="N984" s="103"/>
      <c r="O984" s="102"/>
      <c r="P984" s="102"/>
      <c r="Q984" s="102">
        <f t="shared" si="179"/>
        <v>2655.8</v>
      </c>
      <c r="R984" s="104">
        <f t="shared" si="180"/>
        <v>93369.9</v>
      </c>
      <c r="S984" s="104"/>
      <c r="T984" s="104">
        <f t="shared" si="181"/>
        <v>93400</v>
      </c>
      <c r="U984" s="97">
        <f t="shared" si="182"/>
        <v>132790</v>
      </c>
    </row>
    <row r="985" spans="3:21" s="97" customFormat="1" ht="11" hidden="1" customHeight="1" outlineLevel="1">
      <c r="C985" s="98">
        <f t="shared" si="174"/>
        <v>132890</v>
      </c>
      <c r="D985" s="99">
        <f t="shared" si="175"/>
        <v>36801.300000000003</v>
      </c>
      <c r="E985" s="100">
        <f t="shared" si="176"/>
        <v>0.39</v>
      </c>
      <c r="F985" s="100">
        <f t="shared" si="177"/>
        <v>0.2769305440589962</v>
      </c>
      <c r="G985" s="101">
        <f t="shared" si="183"/>
        <v>0.16443244143208011</v>
      </c>
      <c r="H985" s="101"/>
      <c r="I985" s="99">
        <f t="shared" si="178"/>
        <v>36801.300000000003</v>
      </c>
      <c r="J985" s="99"/>
      <c r="M985" s="102"/>
      <c r="N985" s="103"/>
      <c r="O985" s="102"/>
      <c r="P985" s="102"/>
      <c r="Q985" s="102">
        <f t="shared" si="179"/>
        <v>2657.8</v>
      </c>
      <c r="R985" s="104">
        <f t="shared" si="180"/>
        <v>93430.9</v>
      </c>
      <c r="S985" s="104"/>
      <c r="T985" s="104">
        <f t="shared" si="181"/>
        <v>93400</v>
      </c>
      <c r="U985" s="97">
        <f t="shared" si="182"/>
        <v>132890</v>
      </c>
    </row>
    <row r="986" spans="3:21" s="97" customFormat="1" ht="11" hidden="1" customHeight="1" outlineLevel="1">
      <c r="C986" s="98">
        <f t="shared" si="174"/>
        <v>132990</v>
      </c>
      <c r="D986" s="99">
        <f t="shared" si="175"/>
        <v>36838.300000000003</v>
      </c>
      <c r="E986" s="100">
        <f t="shared" si="176"/>
        <v>0.39</v>
      </c>
      <c r="F986" s="100">
        <f t="shared" si="177"/>
        <v>0.2770005263553651</v>
      </c>
      <c r="G986" s="101">
        <f t="shared" si="183"/>
        <v>0.16443244143208011</v>
      </c>
      <c r="H986" s="101"/>
      <c r="I986" s="99">
        <f t="shared" si="178"/>
        <v>36838.300000000003</v>
      </c>
      <c r="J986" s="99"/>
      <c r="M986" s="102"/>
      <c r="N986" s="103"/>
      <c r="O986" s="102"/>
      <c r="P986" s="102"/>
      <c r="Q986" s="102">
        <f t="shared" si="179"/>
        <v>2659.8</v>
      </c>
      <c r="R986" s="104">
        <f t="shared" si="180"/>
        <v>93491.9</v>
      </c>
      <c r="S986" s="104"/>
      <c r="T986" s="104">
        <f t="shared" si="181"/>
        <v>93500</v>
      </c>
      <c r="U986" s="97">
        <f t="shared" si="182"/>
        <v>132990</v>
      </c>
    </row>
    <row r="987" spans="3:21" s="97" customFormat="1" ht="11" hidden="1" customHeight="1" outlineLevel="1">
      <c r="C987" s="98">
        <f t="shared" si="174"/>
        <v>133090</v>
      </c>
      <c r="D987" s="99">
        <f t="shared" si="175"/>
        <v>36875.300000000003</v>
      </c>
      <c r="E987" s="100">
        <f t="shared" si="176"/>
        <v>0.39</v>
      </c>
      <c r="F987" s="100">
        <f t="shared" si="177"/>
        <v>0.27707040348636264</v>
      </c>
      <c r="G987" s="101">
        <f t="shared" si="183"/>
        <v>0.16443244143208011</v>
      </c>
      <c r="H987" s="101"/>
      <c r="I987" s="99">
        <f t="shared" si="178"/>
        <v>36875.300000000003</v>
      </c>
      <c r="J987" s="99"/>
      <c r="M987" s="102"/>
      <c r="N987" s="103"/>
      <c r="O987" s="102"/>
      <c r="P987" s="102"/>
      <c r="Q987" s="102">
        <f t="shared" si="179"/>
        <v>2661.8</v>
      </c>
      <c r="R987" s="104">
        <f t="shared" si="180"/>
        <v>93552.9</v>
      </c>
      <c r="S987" s="104"/>
      <c r="T987" s="104">
        <f t="shared" si="181"/>
        <v>93600</v>
      </c>
      <c r="U987" s="97">
        <f t="shared" si="182"/>
        <v>133090</v>
      </c>
    </row>
    <row r="988" spans="3:21" s="97" customFormat="1" ht="11" hidden="1" customHeight="1" outlineLevel="1">
      <c r="C988" s="98">
        <f t="shared" si="174"/>
        <v>133190</v>
      </c>
      <c r="D988" s="99">
        <f t="shared" si="175"/>
        <v>36912.300000000003</v>
      </c>
      <c r="E988" s="100">
        <f t="shared" si="176"/>
        <v>0.39</v>
      </c>
      <c r="F988" s="100">
        <f t="shared" si="177"/>
        <v>0.27714017568886556</v>
      </c>
      <c r="G988" s="101">
        <f t="shared" si="183"/>
        <v>0.16443244143208011</v>
      </c>
      <c r="H988" s="101"/>
      <c r="I988" s="99">
        <f t="shared" si="178"/>
        <v>36912.300000000003</v>
      </c>
      <c r="J988" s="99"/>
      <c r="M988" s="102"/>
      <c r="N988" s="103"/>
      <c r="O988" s="102"/>
      <c r="P988" s="102"/>
      <c r="Q988" s="102">
        <f t="shared" si="179"/>
        <v>2663.8</v>
      </c>
      <c r="R988" s="104">
        <f t="shared" si="180"/>
        <v>93613.9</v>
      </c>
      <c r="S988" s="104"/>
      <c r="T988" s="104">
        <f t="shared" si="181"/>
        <v>93600</v>
      </c>
      <c r="U988" s="97">
        <f t="shared" si="182"/>
        <v>133190</v>
      </c>
    </row>
    <row r="989" spans="3:21" s="97" customFormat="1" ht="11" hidden="1" customHeight="1" outlineLevel="1">
      <c r="C989" s="98">
        <f t="shared" si="174"/>
        <v>133290</v>
      </c>
      <c r="D989" s="99">
        <f t="shared" si="175"/>
        <v>36949.300000000003</v>
      </c>
      <c r="E989" s="100">
        <f t="shared" si="176"/>
        <v>0.39</v>
      </c>
      <c r="F989" s="100">
        <f t="shared" si="177"/>
        <v>0.27720984319903968</v>
      </c>
      <c r="G989" s="101">
        <f t="shared" si="183"/>
        <v>0.16443244143208011</v>
      </c>
      <c r="H989" s="101"/>
      <c r="I989" s="99">
        <f t="shared" si="178"/>
        <v>36949.300000000003</v>
      </c>
      <c r="J989" s="99"/>
      <c r="M989" s="102"/>
      <c r="N989" s="103"/>
      <c r="O989" s="102"/>
      <c r="P989" s="102"/>
      <c r="Q989" s="102">
        <f t="shared" si="179"/>
        <v>2665.8</v>
      </c>
      <c r="R989" s="104">
        <f t="shared" si="180"/>
        <v>93674.9</v>
      </c>
      <c r="S989" s="104"/>
      <c r="T989" s="104">
        <f t="shared" si="181"/>
        <v>93700</v>
      </c>
      <c r="U989" s="97">
        <f t="shared" si="182"/>
        <v>133290</v>
      </c>
    </row>
    <row r="990" spans="3:21" s="97" customFormat="1" ht="11" hidden="1" customHeight="1" outlineLevel="1">
      <c r="C990" s="98">
        <f t="shared" si="174"/>
        <v>133390</v>
      </c>
      <c r="D990" s="99">
        <f t="shared" si="175"/>
        <v>36986.300000000003</v>
      </c>
      <c r="E990" s="100">
        <f t="shared" si="176"/>
        <v>0.39</v>
      </c>
      <c r="F990" s="100">
        <f t="shared" si="177"/>
        <v>0.27727940625234276</v>
      </c>
      <c r="G990" s="101">
        <f t="shared" si="183"/>
        <v>0.16443244143208011</v>
      </c>
      <c r="H990" s="101"/>
      <c r="I990" s="99">
        <f t="shared" si="178"/>
        <v>36986.300000000003</v>
      </c>
      <c r="J990" s="99"/>
      <c r="M990" s="102"/>
      <c r="N990" s="103"/>
      <c r="O990" s="102"/>
      <c r="P990" s="102"/>
      <c r="Q990" s="102">
        <f t="shared" si="179"/>
        <v>2667.8</v>
      </c>
      <c r="R990" s="104">
        <f t="shared" si="180"/>
        <v>93735.9</v>
      </c>
      <c r="S990" s="104"/>
      <c r="T990" s="104">
        <f t="shared" si="181"/>
        <v>93700</v>
      </c>
      <c r="U990" s="97">
        <f t="shared" si="182"/>
        <v>133390</v>
      </c>
    </row>
    <row r="991" spans="3:21" s="97" customFormat="1" ht="11" hidden="1" customHeight="1" outlineLevel="1">
      <c r="C991" s="98">
        <f t="shared" si="174"/>
        <v>133490</v>
      </c>
      <c r="D991" s="99">
        <f t="shared" si="175"/>
        <v>37023.300000000003</v>
      </c>
      <c r="E991" s="100">
        <f t="shared" si="176"/>
        <v>0.39</v>
      </c>
      <c r="F991" s="100">
        <f t="shared" si="177"/>
        <v>0.27734886508352685</v>
      </c>
      <c r="G991" s="101">
        <f t="shared" si="183"/>
        <v>0.16443244143208011</v>
      </c>
      <c r="H991" s="101"/>
      <c r="I991" s="99">
        <f t="shared" si="178"/>
        <v>37023.300000000003</v>
      </c>
      <c r="J991" s="99"/>
      <c r="M991" s="102"/>
      <c r="N991" s="103"/>
      <c r="O991" s="102"/>
      <c r="P991" s="102"/>
      <c r="Q991" s="102">
        <f t="shared" si="179"/>
        <v>2669.8</v>
      </c>
      <c r="R991" s="104">
        <f t="shared" si="180"/>
        <v>93796.9</v>
      </c>
      <c r="S991" s="104"/>
      <c r="T991" s="104">
        <f t="shared" si="181"/>
        <v>93800</v>
      </c>
      <c r="U991" s="97">
        <f t="shared" si="182"/>
        <v>133490</v>
      </c>
    </row>
    <row r="992" spans="3:21" s="97" customFormat="1" ht="11" hidden="1" customHeight="1" outlineLevel="1">
      <c r="C992" s="98">
        <f t="shared" si="174"/>
        <v>133590</v>
      </c>
      <c r="D992" s="99">
        <f t="shared" si="175"/>
        <v>37060.300000000003</v>
      </c>
      <c r="E992" s="100">
        <f t="shared" si="176"/>
        <v>0.39</v>
      </c>
      <c r="F992" s="100">
        <f t="shared" si="177"/>
        <v>0.27741821992664123</v>
      </c>
      <c r="G992" s="101">
        <f t="shared" si="183"/>
        <v>0.16443244143208011</v>
      </c>
      <c r="H992" s="101"/>
      <c r="I992" s="99">
        <f t="shared" si="178"/>
        <v>37060.300000000003</v>
      </c>
      <c r="J992" s="99"/>
      <c r="M992" s="102"/>
      <c r="N992" s="103"/>
      <c r="O992" s="102"/>
      <c r="P992" s="102"/>
      <c r="Q992" s="102">
        <f t="shared" si="179"/>
        <v>2671.8</v>
      </c>
      <c r="R992" s="104">
        <f t="shared" si="180"/>
        <v>93857.9</v>
      </c>
      <c r="S992" s="104"/>
      <c r="T992" s="104">
        <f t="shared" si="181"/>
        <v>93900</v>
      </c>
      <c r="U992" s="97">
        <f t="shared" si="182"/>
        <v>133590</v>
      </c>
    </row>
    <row r="993" spans="3:21" s="97" customFormat="1" ht="11" hidden="1" customHeight="1" outlineLevel="1">
      <c r="C993" s="98">
        <f t="shared" si="174"/>
        <v>133690</v>
      </c>
      <c r="D993" s="99">
        <f t="shared" si="175"/>
        <v>37097.300000000003</v>
      </c>
      <c r="E993" s="100">
        <f t="shared" si="176"/>
        <v>0.39</v>
      </c>
      <c r="F993" s="100">
        <f t="shared" si="177"/>
        <v>0.27748747101503479</v>
      </c>
      <c r="G993" s="101">
        <f t="shared" si="183"/>
        <v>0.16443244143208011</v>
      </c>
      <c r="H993" s="101"/>
      <c r="I993" s="99">
        <f t="shared" si="178"/>
        <v>37097.300000000003</v>
      </c>
      <c r="J993" s="99"/>
      <c r="M993" s="102"/>
      <c r="N993" s="103"/>
      <c r="O993" s="102"/>
      <c r="P993" s="102"/>
      <c r="Q993" s="102">
        <f t="shared" si="179"/>
        <v>2673.8</v>
      </c>
      <c r="R993" s="104">
        <f t="shared" si="180"/>
        <v>93918.9</v>
      </c>
      <c r="S993" s="104"/>
      <c r="T993" s="104">
        <f t="shared" si="181"/>
        <v>93900</v>
      </c>
      <c r="U993" s="97">
        <f t="shared" si="182"/>
        <v>133690</v>
      </c>
    </row>
    <row r="994" spans="3:21" s="97" customFormat="1" ht="11" hidden="1" customHeight="1" outlineLevel="1">
      <c r="C994" s="98">
        <f t="shared" si="174"/>
        <v>133790</v>
      </c>
      <c r="D994" s="99">
        <f t="shared" si="175"/>
        <v>37134.300000000003</v>
      </c>
      <c r="E994" s="100">
        <f t="shared" si="176"/>
        <v>0.39</v>
      </c>
      <c r="F994" s="100">
        <f t="shared" si="177"/>
        <v>0.27755661858135888</v>
      </c>
      <c r="G994" s="101">
        <f t="shared" si="183"/>
        <v>0.16443244143208011</v>
      </c>
      <c r="H994" s="101"/>
      <c r="I994" s="99">
        <f t="shared" si="178"/>
        <v>37134.300000000003</v>
      </c>
      <c r="J994" s="99"/>
      <c r="M994" s="102"/>
      <c r="N994" s="103"/>
      <c r="O994" s="102"/>
      <c r="P994" s="102"/>
      <c r="Q994" s="102">
        <f t="shared" si="179"/>
        <v>2675.8</v>
      </c>
      <c r="R994" s="104">
        <f t="shared" si="180"/>
        <v>93979.9</v>
      </c>
      <c r="S994" s="104"/>
      <c r="T994" s="104">
        <f t="shared" si="181"/>
        <v>94000</v>
      </c>
      <c r="U994" s="97">
        <f t="shared" si="182"/>
        <v>133790</v>
      </c>
    </row>
    <row r="995" spans="3:21" s="97" customFormat="1" ht="11" hidden="1" customHeight="1" outlineLevel="1">
      <c r="C995" s="98">
        <f t="shared" si="174"/>
        <v>133890</v>
      </c>
      <c r="D995" s="99">
        <f t="shared" si="175"/>
        <v>37171.300000000003</v>
      </c>
      <c r="E995" s="100">
        <f t="shared" si="176"/>
        <v>0.39</v>
      </c>
      <c r="F995" s="100">
        <f t="shared" si="177"/>
        <v>0.27762566285756968</v>
      </c>
      <c r="G995" s="101">
        <f t="shared" si="183"/>
        <v>0.16443244143208011</v>
      </c>
      <c r="H995" s="101"/>
      <c r="I995" s="99">
        <f t="shared" si="178"/>
        <v>37171.300000000003</v>
      </c>
      <c r="J995" s="99"/>
      <c r="M995" s="102"/>
      <c r="N995" s="103"/>
      <c r="O995" s="102"/>
      <c r="P995" s="102"/>
      <c r="Q995" s="102">
        <f t="shared" si="179"/>
        <v>2677.8</v>
      </c>
      <c r="R995" s="104">
        <f t="shared" si="180"/>
        <v>94040.9</v>
      </c>
      <c r="S995" s="104"/>
      <c r="T995" s="104">
        <f t="shared" si="181"/>
        <v>94000</v>
      </c>
      <c r="U995" s="97">
        <f t="shared" si="182"/>
        <v>133890</v>
      </c>
    </row>
    <row r="996" spans="3:21" s="97" customFormat="1" ht="11" hidden="1" customHeight="1" outlineLevel="1">
      <c r="C996" s="98">
        <f t="shared" si="174"/>
        <v>133990</v>
      </c>
      <c r="D996" s="99">
        <f t="shared" si="175"/>
        <v>37208.300000000003</v>
      </c>
      <c r="E996" s="100">
        <f t="shared" si="176"/>
        <v>0.39</v>
      </c>
      <c r="F996" s="100">
        <f t="shared" si="177"/>
        <v>0.27769460407493096</v>
      </c>
      <c r="G996" s="101">
        <f t="shared" si="183"/>
        <v>0.16443244143208011</v>
      </c>
      <c r="H996" s="101"/>
      <c r="I996" s="99">
        <f t="shared" si="178"/>
        <v>37208.300000000003</v>
      </c>
      <c r="J996" s="99"/>
      <c r="M996" s="102"/>
      <c r="N996" s="103"/>
      <c r="O996" s="102"/>
      <c r="P996" s="102"/>
      <c r="Q996" s="102">
        <f t="shared" si="179"/>
        <v>2679.8</v>
      </c>
      <c r="R996" s="104">
        <f t="shared" si="180"/>
        <v>94101.9</v>
      </c>
      <c r="S996" s="104"/>
      <c r="T996" s="104">
        <f t="shared" si="181"/>
        <v>94100</v>
      </c>
      <c r="U996" s="97">
        <f t="shared" si="182"/>
        <v>133990</v>
      </c>
    </row>
    <row r="997" spans="3:21" s="97" customFormat="1" ht="11" hidden="1" customHeight="1" outlineLevel="1">
      <c r="C997" s="98">
        <f t="shared" si="174"/>
        <v>134090</v>
      </c>
      <c r="D997" s="99">
        <f t="shared" si="175"/>
        <v>37245.300000000003</v>
      </c>
      <c r="E997" s="100">
        <f t="shared" si="176"/>
        <v>0.39</v>
      </c>
      <c r="F997" s="100">
        <f t="shared" si="177"/>
        <v>0.27776344246401674</v>
      </c>
      <c r="G997" s="101">
        <f t="shared" si="183"/>
        <v>0.16443244143208011</v>
      </c>
      <c r="H997" s="101"/>
      <c r="I997" s="99">
        <f t="shared" si="178"/>
        <v>37245.300000000003</v>
      </c>
      <c r="J997" s="99"/>
      <c r="M997" s="102"/>
      <c r="N997" s="103"/>
      <c r="O997" s="102"/>
      <c r="P997" s="102"/>
      <c r="Q997" s="102">
        <f t="shared" si="179"/>
        <v>2681.8</v>
      </c>
      <c r="R997" s="104">
        <f t="shared" si="180"/>
        <v>94162.9</v>
      </c>
      <c r="S997" s="104"/>
      <c r="T997" s="104">
        <f t="shared" si="181"/>
        <v>94200</v>
      </c>
      <c r="U997" s="97">
        <f t="shared" si="182"/>
        <v>134090</v>
      </c>
    </row>
    <row r="998" spans="3:21" s="97" customFormat="1" ht="11" hidden="1" customHeight="1" outlineLevel="1">
      <c r="C998" s="98">
        <f t="shared" si="174"/>
        <v>134190</v>
      </c>
      <c r="D998" s="99">
        <f t="shared" si="175"/>
        <v>37282.300000000003</v>
      </c>
      <c r="E998" s="100">
        <f t="shared" si="176"/>
        <v>0.39</v>
      </c>
      <c r="F998" s="100">
        <f t="shared" si="177"/>
        <v>0.27783217825471351</v>
      </c>
      <c r="G998" s="101">
        <f t="shared" si="183"/>
        <v>0.16443244143208011</v>
      </c>
      <c r="H998" s="101"/>
      <c r="I998" s="99">
        <f t="shared" si="178"/>
        <v>37282.300000000003</v>
      </c>
      <c r="J998" s="99"/>
      <c r="M998" s="102"/>
      <c r="N998" s="103"/>
      <c r="O998" s="102"/>
      <c r="P998" s="102"/>
      <c r="Q998" s="102">
        <f t="shared" si="179"/>
        <v>2683.8</v>
      </c>
      <c r="R998" s="104">
        <f t="shared" si="180"/>
        <v>94223.9</v>
      </c>
      <c r="S998" s="104"/>
      <c r="T998" s="104">
        <f t="shared" si="181"/>
        <v>94200</v>
      </c>
      <c r="U998" s="97">
        <f t="shared" si="182"/>
        <v>134190</v>
      </c>
    </row>
    <row r="999" spans="3:21" s="97" customFormat="1" ht="11" hidden="1" customHeight="1" outlineLevel="1">
      <c r="C999" s="98">
        <f t="shared" si="174"/>
        <v>134290</v>
      </c>
      <c r="D999" s="99">
        <f t="shared" si="175"/>
        <v>37319.300000000003</v>
      </c>
      <c r="E999" s="100">
        <f t="shared" si="176"/>
        <v>0.39</v>
      </c>
      <c r="F999" s="100">
        <f t="shared" si="177"/>
        <v>0.2779008116762231</v>
      </c>
      <c r="G999" s="101">
        <f t="shared" si="183"/>
        <v>0.16443244143208011</v>
      </c>
      <c r="H999" s="101"/>
      <c r="I999" s="99">
        <f t="shared" si="178"/>
        <v>37319.300000000003</v>
      </c>
      <c r="J999" s="99"/>
      <c r="M999" s="102"/>
      <c r="N999" s="103"/>
      <c r="O999" s="102"/>
      <c r="P999" s="102"/>
      <c r="Q999" s="102">
        <f t="shared" si="179"/>
        <v>2685.8</v>
      </c>
      <c r="R999" s="104">
        <f t="shared" si="180"/>
        <v>94284.9</v>
      </c>
      <c r="S999" s="104"/>
      <c r="T999" s="104">
        <f t="shared" si="181"/>
        <v>94300</v>
      </c>
      <c r="U999" s="97">
        <f t="shared" si="182"/>
        <v>134290</v>
      </c>
    </row>
    <row r="1000" spans="3:21" s="97" customFormat="1" ht="11" hidden="1" customHeight="1" outlineLevel="1">
      <c r="C1000" s="98">
        <f t="shared" si="174"/>
        <v>134390</v>
      </c>
      <c r="D1000" s="99">
        <f t="shared" si="175"/>
        <v>37356.300000000003</v>
      </c>
      <c r="E1000" s="100">
        <f t="shared" si="176"/>
        <v>0.39</v>
      </c>
      <c r="F1000" s="100">
        <f t="shared" si="177"/>
        <v>0.27796934295706527</v>
      </c>
      <c r="G1000" s="101">
        <f t="shared" si="183"/>
        <v>0.16443244143208011</v>
      </c>
      <c r="H1000" s="101"/>
      <c r="I1000" s="99">
        <f t="shared" si="178"/>
        <v>37356.300000000003</v>
      </c>
      <c r="J1000" s="99"/>
      <c r="M1000" s="102"/>
      <c r="N1000" s="103"/>
      <c r="O1000" s="102"/>
      <c r="P1000" s="102"/>
      <c r="Q1000" s="102">
        <f t="shared" si="179"/>
        <v>2687.8</v>
      </c>
      <c r="R1000" s="104">
        <f t="shared" si="180"/>
        <v>94345.9</v>
      </c>
      <c r="S1000" s="104"/>
      <c r="T1000" s="104">
        <f t="shared" si="181"/>
        <v>94300</v>
      </c>
      <c r="U1000" s="97">
        <f t="shared" si="182"/>
        <v>134390</v>
      </c>
    </row>
    <row r="1001" spans="3:21" s="97" customFormat="1" ht="11" hidden="1" customHeight="1" outlineLevel="1">
      <c r="C1001" s="98">
        <f t="shared" si="174"/>
        <v>134490</v>
      </c>
      <c r="D1001" s="99">
        <f t="shared" si="175"/>
        <v>37393.300000000003</v>
      </c>
      <c r="E1001" s="100">
        <f t="shared" si="176"/>
        <v>0.39</v>
      </c>
      <c r="F1001" s="100">
        <f t="shared" si="177"/>
        <v>0.27803777232507998</v>
      </c>
      <c r="G1001" s="101">
        <f t="shared" si="183"/>
        <v>0.16443244143208011</v>
      </c>
      <c r="H1001" s="101"/>
      <c r="I1001" s="99">
        <f t="shared" si="178"/>
        <v>37393.300000000003</v>
      </c>
      <c r="J1001" s="99"/>
      <c r="M1001" s="102"/>
      <c r="N1001" s="103"/>
      <c r="O1001" s="102"/>
      <c r="P1001" s="102"/>
      <c r="Q1001" s="102">
        <f t="shared" si="179"/>
        <v>2689.8</v>
      </c>
      <c r="R1001" s="104">
        <f t="shared" si="180"/>
        <v>94406.9</v>
      </c>
      <c r="S1001" s="104"/>
      <c r="T1001" s="104">
        <f t="shared" si="181"/>
        <v>94400</v>
      </c>
      <c r="U1001" s="97">
        <f t="shared" si="182"/>
        <v>134490</v>
      </c>
    </row>
    <row r="1002" spans="3:21" s="97" customFormat="1" ht="11" hidden="1" customHeight="1" outlineLevel="1">
      <c r="C1002" s="98">
        <f t="shared" si="174"/>
        <v>134590</v>
      </c>
      <c r="D1002" s="99">
        <f t="shared" si="175"/>
        <v>37430.300000000003</v>
      </c>
      <c r="E1002" s="100">
        <f t="shared" si="176"/>
        <v>0.39</v>
      </c>
      <c r="F1002" s="100">
        <f t="shared" si="177"/>
        <v>0.27810610000742997</v>
      </c>
      <c r="G1002" s="101">
        <f t="shared" si="183"/>
        <v>0.16443244143208011</v>
      </c>
      <c r="H1002" s="101"/>
      <c r="I1002" s="99">
        <f t="shared" si="178"/>
        <v>37430.300000000003</v>
      </c>
      <c r="J1002" s="99"/>
      <c r="M1002" s="102"/>
      <c r="N1002" s="103"/>
      <c r="O1002" s="102"/>
      <c r="P1002" s="102"/>
      <c r="Q1002" s="102">
        <f t="shared" si="179"/>
        <v>2691.8</v>
      </c>
      <c r="R1002" s="104">
        <f t="shared" si="180"/>
        <v>94467.9</v>
      </c>
      <c r="S1002" s="104"/>
      <c r="T1002" s="104">
        <f t="shared" si="181"/>
        <v>94500</v>
      </c>
      <c r="U1002" s="97">
        <f t="shared" si="182"/>
        <v>134590</v>
      </c>
    </row>
    <row r="1003" spans="3:21" s="97" customFormat="1" ht="11" hidden="1" customHeight="1" outlineLevel="1">
      <c r="C1003" s="98">
        <f t="shared" si="174"/>
        <v>134690</v>
      </c>
      <c r="D1003" s="99">
        <f t="shared" si="175"/>
        <v>37467.300000000003</v>
      </c>
      <c r="E1003" s="100">
        <f t="shared" si="176"/>
        <v>0.39</v>
      </c>
      <c r="F1003" s="100">
        <f t="shared" si="177"/>
        <v>0.27817432623060362</v>
      </c>
      <c r="G1003" s="101">
        <f t="shared" si="183"/>
        <v>0.16443244143208011</v>
      </c>
      <c r="H1003" s="101"/>
      <c r="I1003" s="99">
        <f t="shared" si="178"/>
        <v>37467.300000000003</v>
      </c>
      <c r="J1003" s="99"/>
      <c r="M1003" s="102"/>
      <c r="N1003" s="103"/>
      <c r="O1003" s="102"/>
      <c r="P1003" s="102"/>
      <c r="Q1003" s="102">
        <f t="shared" si="179"/>
        <v>2693.8</v>
      </c>
      <c r="R1003" s="104">
        <f t="shared" si="180"/>
        <v>94528.9</v>
      </c>
      <c r="S1003" s="104"/>
      <c r="T1003" s="104">
        <f t="shared" si="181"/>
        <v>94500</v>
      </c>
      <c r="U1003" s="97">
        <f t="shared" si="182"/>
        <v>134690</v>
      </c>
    </row>
    <row r="1004" spans="3:21" s="97" customFormat="1" ht="11" hidden="1" customHeight="1" outlineLevel="1">
      <c r="C1004" s="98">
        <f t="shared" si="174"/>
        <v>134790</v>
      </c>
      <c r="D1004" s="99">
        <f t="shared" si="175"/>
        <v>37504.300000000003</v>
      </c>
      <c r="E1004" s="100">
        <f t="shared" si="176"/>
        <v>0.39</v>
      </c>
      <c r="F1004" s="100">
        <f t="shared" si="177"/>
        <v>0.27824245122041696</v>
      </c>
      <c r="G1004" s="101">
        <f t="shared" si="183"/>
        <v>0.16443244143208011</v>
      </c>
      <c r="H1004" s="101"/>
      <c r="I1004" s="99">
        <f t="shared" si="178"/>
        <v>37504.300000000003</v>
      </c>
      <c r="J1004" s="99"/>
      <c r="M1004" s="102"/>
      <c r="N1004" s="103"/>
      <c r="O1004" s="102"/>
      <c r="P1004" s="102"/>
      <c r="Q1004" s="102">
        <f t="shared" si="179"/>
        <v>2695.8</v>
      </c>
      <c r="R1004" s="104">
        <f t="shared" si="180"/>
        <v>94589.9</v>
      </c>
      <c r="S1004" s="104"/>
      <c r="T1004" s="104">
        <f t="shared" si="181"/>
        <v>94600</v>
      </c>
      <c r="U1004" s="97">
        <f t="shared" si="182"/>
        <v>134790</v>
      </c>
    </row>
    <row r="1005" spans="3:21" s="97" customFormat="1" ht="11" hidden="1" customHeight="1" outlineLevel="1">
      <c r="C1005" s="98">
        <f t="shared" si="174"/>
        <v>134890</v>
      </c>
      <c r="D1005" s="99">
        <f t="shared" si="175"/>
        <v>37541.300000000003</v>
      </c>
      <c r="E1005" s="100">
        <f t="shared" si="176"/>
        <v>0.39</v>
      </c>
      <c r="F1005" s="100">
        <f t="shared" si="177"/>
        <v>0.27831047520201646</v>
      </c>
      <c r="G1005" s="101">
        <f t="shared" si="183"/>
        <v>0.16443244143208011</v>
      </c>
      <c r="H1005" s="101"/>
      <c r="I1005" s="99">
        <f t="shared" si="178"/>
        <v>37541.300000000003</v>
      </c>
      <c r="J1005" s="99"/>
      <c r="M1005" s="102"/>
      <c r="N1005" s="103"/>
      <c r="O1005" s="102"/>
      <c r="P1005" s="102"/>
      <c r="Q1005" s="102">
        <f t="shared" si="179"/>
        <v>2697.8</v>
      </c>
      <c r="R1005" s="104">
        <f t="shared" si="180"/>
        <v>94650.9</v>
      </c>
      <c r="S1005" s="104"/>
      <c r="T1005" s="104">
        <f t="shared" si="181"/>
        <v>94700</v>
      </c>
      <c r="U1005" s="97">
        <f t="shared" si="182"/>
        <v>134890</v>
      </c>
    </row>
    <row r="1006" spans="3:21" s="97" customFormat="1" ht="11" hidden="1" customHeight="1" outlineLevel="1">
      <c r="C1006" s="98">
        <f t="shared" si="174"/>
        <v>134990</v>
      </c>
      <c r="D1006" s="99">
        <f t="shared" si="175"/>
        <v>37578.300000000003</v>
      </c>
      <c r="E1006" s="100">
        <f t="shared" si="176"/>
        <v>0.39</v>
      </c>
      <c r="F1006" s="100">
        <f t="shared" si="177"/>
        <v>0.27837839839988149</v>
      </c>
      <c r="G1006" s="101">
        <f t="shared" si="183"/>
        <v>0.16443244143208011</v>
      </c>
      <c r="H1006" s="101"/>
      <c r="I1006" s="99">
        <f t="shared" si="178"/>
        <v>37578.300000000003</v>
      </c>
      <c r="J1006" s="99"/>
      <c r="M1006" s="102"/>
      <c r="N1006" s="103"/>
      <c r="O1006" s="102"/>
      <c r="P1006" s="102"/>
      <c r="Q1006" s="102">
        <f t="shared" si="179"/>
        <v>2699.8</v>
      </c>
      <c r="R1006" s="104">
        <f t="shared" si="180"/>
        <v>94711.9</v>
      </c>
      <c r="S1006" s="104"/>
      <c r="T1006" s="104">
        <f t="shared" si="181"/>
        <v>94700</v>
      </c>
      <c r="U1006" s="97">
        <f t="shared" si="182"/>
        <v>134990</v>
      </c>
    </row>
    <row r="1007" spans="3:21" s="97" customFormat="1" ht="11" hidden="1" customHeight="1" outlineLevel="1">
      <c r="C1007" s="98">
        <f t="shared" si="174"/>
        <v>135090</v>
      </c>
      <c r="D1007" s="99">
        <f t="shared" si="175"/>
        <v>37615.300000000003</v>
      </c>
      <c r="E1007" s="100">
        <f t="shared" si="176"/>
        <v>0.39</v>
      </c>
      <c r="F1007" s="100">
        <f t="shared" si="177"/>
        <v>0.27844622103782668</v>
      </c>
      <c r="G1007" s="101">
        <f t="shared" si="183"/>
        <v>0.16443244143208011</v>
      </c>
      <c r="H1007" s="101"/>
      <c r="I1007" s="99">
        <f t="shared" si="178"/>
        <v>37615.300000000003</v>
      </c>
      <c r="J1007" s="99"/>
      <c r="M1007" s="102"/>
      <c r="N1007" s="103"/>
      <c r="O1007" s="102"/>
      <c r="P1007" s="102"/>
      <c r="Q1007" s="102">
        <f t="shared" si="179"/>
        <v>2701.8</v>
      </c>
      <c r="R1007" s="104">
        <f t="shared" si="180"/>
        <v>94772.9</v>
      </c>
      <c r="S1007" s="104"/>
      <c r="T1007" s="104">
        <f t="shared" si="181"/>
        <v>94800</v>
      </c>
      <c r="U1007" s="97">
        <f t="shared" si="182"/>
        <v>135090</v>
      </c>
    </row>
    <row r="1008" spans="3:21" s="97" customFormat="1" ht="11" hidden="1" customHeight="1" outlineLevel="1">
      <c r="C1008" s="98">
        <f t="shared" ref="C1008:C1057" si="184">C1007+100</f>
        <v>135190</v>
      </c>
      <c r="D1008" s="99">
        <f t="shared" ref="D1008:D1057" si="185">I1008</f>
        <v>37652.300000000003</v>
      </c>
      <c r="E1008" s="100">
        <f t="shared" ref="E1008:E1057" si="186">(D1008-D1007+Q1008-Q1007)/(C1008-C1007)</f>
        <v>0.39</v>
      </c>
      <c r="F1008" s="100">
        <f t="shared" ref="F1008:F1057" si="187">D1008/C1008</f>
        <v>0.27851394333900437</v>
      </c>
      <c r="G1008" s="101">
        <f t="shared" si="183"/>
        <v>0.16443244143208011</v>
      </c>
      <c r="H1008" s="101"/>
      <c r="I1008" s="99">
        <f t="shared" ref="I1008:I1057" si="188">IF(C1008&lt;$J$29,0,IF(C1008&lt;$J$30,(C1008-$J$29)*$K$30,IF(C1008&lt;$J$31,(((C1008-$J$30)*$K$31)+$L$31),IF(C1008&lt;$J$32,((C1008-$J$31)*$K$32)+$L$32,(((C1008-$J$32)*$K$33)+$L$33)))))</f>
        <v>37652.300000000003</v>
      </c>
      <c r="J1008" s="99"/>
      <c r="M1008" s="102"/>
      <c r="N1008" s="103"/>
      <c r="O1008" s="102"/>
      <c r="P1008" s="102"/>
      <c r="Q1008" s="102">
        <f t="shared" ref="Q1008:Q1057" si="189">(IF(C1008&gt;26668,(C1008*2%),(MAX(0,(    (C1008-21335)*10%   )))))-  (  MIN(IF(C1008&lt;66667,(445-((C1008-37000)*1.5%)),0),445)  )</f>
        <v>2703.8</v>
      </c>
      <c r="R1008" s="104">
        <f t="shared" ref="R1008:R1057" si="190">C1008-D1008-Q1008</f>
        <v>94833.9</v>
      </c>
      <c r="S1008" s="104"/>
      <c r="T1008" s="104">
        <f t="shared" ref="T1008:T1057" si="191">ROUND(R1008/100,0)*100</f>
        <v>94800</v>
      </c>
      <c r="U1008" s="97">
        <f t="shared" ref="U1008:U1057" si="192">C1008</f>
        <v>135190</v>
      </c>
    </row>
    <row r="1009" spans="3:21" s="97" customFormat="1" ht="11" hidden="1" customHeight="1" outlineLevel="1">
      <c r="C1009" s="98">
        <f t="shared" si="184"/>
        <v>135290</v>
      </c>
      <c r="D1009" s="99">
        <f t="shared" si="185"/>
        <v>37689.300000000003</v>
      </c>
      <c r="E1009" s="100">
        <f t="shared" si="186"/>
        <v>0.39</v>
      </c>
      <c r="F1009" s="100">
        <f t="shared" si="187"/>
        <v>0.27858156552590735</v>
      </c>
      <c r="G1009" s="101">
        <f t="shared" si="183"/>
        <v>0.16443244143208011</v>
      </c>
      <c r="H1009" s="101"/>
      <c r="I1009" s="99">
        <f t="shared" si="188"/>
        <v>37689.300000000003</v>
      </c>
      <c r="J1009" s="99"/>
      <c r="M1009" s="102"/>
      <c r="N1009" s="103"/>
      <c r="O1009" s="102"/>
      <c r="P1009" s="102"/>
      <c r="Q1009" s="102">
        <f t="shared" si="189"/>
        <v>2705.8</v>
      </c>
      <c r="R1009" s="104">
        <f t="shared" si="190"/>
        <v>94894.9</v>
      </c>
      <c r="S1009" s="104"/>
      <c r="T1009" s="104">
        <f t="shared" si="191"/>
        <v>94900</v>
      </c>
      <c r="U1009" s="97">
        <f t="shared" si="192"/>
        <v>135290</v>
      </c>
    </row>
    <row r="1010" spans="3:21" s="97" customFormat="1" ht="11" hidden="1" customHeight="1" outlineLevel="1">
      <c r="C1010" s="98">
        <f t="shared" si="184"/>
        <v>135390</v>
      </c>
      <c r="D1010" s="99">
        <f t="shared" si="185"/>
        <v>37726.300000000003</v>
      </c>
      <c r="E1010" s="100">
        <f t="shared" si="186"/>
        <v>0.39</v>
      </c>
      <c r="F1010" s="100">
        <f t="shared" si="187"/>
        <v>0.27864908782037079</v>
      </c>
      <c r="G1010" s="101">
        <f t="shared" si="183"/>
        <v>0.16443244143208011</v>
      </c>
      <c r="H1010" s="101"/>
      <c r="I1010" s="99">
        <f t="shared" si="188"/>
        <v>37726.300000000003</v>
      </c>
      <c r="J1010" s="99"/>
      <c r="M1010" s="102"/>
      <c r="N1010" s="103"/>
      <c r="O1010" s="102"/>
      <c r="P1010" s="102"/>
      <c r="Q1010" s="102">
        <f t="shared" si="189"/>
        <v>2707.8</v>
      </c>
      <c r="R1010" s="104">
        <f t="shared" si="190"/>
        <v>94955.9</v>
      </c>
      <c r="S1010" s="104"/>
      <c r="T1010" s="104">
        <f t="shared" si="191"/>
        <v>95000</v>
      </c>
      <c r="U1010" s="97">
        <f t="shared" si="192"/>
        <v>135390</v>
      </c>
    </row>
    <row r="1011" spans="3:21" s="97" customFormat="1" ht="11" hidden="1" customHeight="1" outlineLevel="1">
      <c r="C1011" s="98">
        <f t="shared" si="184"/>
        <v>135490</v>
      </c>
      <c r="D1011" s="99">
        <f t="shared" si="185"/>
        <v>37763.300000000003</v>
      </c>
      <c r="E1011" s="100">
        <f t="shared" si="186"/>
        <v>0.39</v>
      </c>
      <c r="F1011" s="100">
        <f t="shared" si="187"/>
        <v>0.2787165104435752</v>
      </c>
      <c r="G1011" s="101">
        <f t="shared" si="183"/>
        <v>0.16443244143208011</v>
      </c>
      <c r="H1011" s="101"/>
      <c r="I1011" s="99">
        <f t="shared" si="188"/>
        <v>37763.300000000003</v>
      </c>
      <c r="J1011" s="99"/>
      <c r="M1011" s="102"/>
      <c r="N1011" s="103"/>
      <c r="O1011" s="102"/>
      <c r="P1011" s="102"/>
      <c r="Q1011" s="102">
        <f t="shared" si="189"/>
        <v>2709.8</v>
      </c>
      <c r="R1011" s="104">
        <f t="shared" si="190"/>
        <v>95016.9</v>
      </c>
      <c r="S1011" s="104"/>
      <c r="T1011" s="104">
        <f t="shared" si="191"/>
        <v>95000</v>
      </c>
      <c r="U1011" s="97">
        <f t="shared" si="192"/>
        <v>135490</v>
      </c>
    </row>
    <row r="1012" spans="3:21" s="97" customFormat="1" ht="11" hidden="1" customHeight="1" outlineLevel="1">
      <c r="C1012" s="98">
        <f t="shared" si="184"/>
        <v>135590</v>
      </c>
      <c r="D1012" s="99">
        <f t="shared" si="185"/>
        <v>37800.300000000003</v>
      </c>
      <c r="E1012" s="100">
        <f t="shared" si="186"/>
        <v>0.39</v>
      </c>
      <c r="F1012" s="100">
        <f t="shared" si="187"/>
        <v>0.27878383361604842</v>
      </c>
      <c r="G1012" s="101">
        <f t="shared" si="183"/>
        <v>0.16443244143208011</v>
      </c>
      <c r="H1012" s="101"/>
      <c r="I1012" s="99">
        <f t="shared" si="188"/>
        <v>37800.300000000003</v>
      </c>
      <c r="J1012" s="99"/>
      <c r="M1012" s="102"/>
      <c r="N1012" s="103"/>
      <c r="O1012" s="102"/>
      <c r="P1012" s="102"/>
      <c r="Q1012" s="102">
        <f t="shared" si="189"/>
        <v>2711.8</v>
      </c>
      <c r="R1012" s="104">
        <f t="shared" si="190"/>
        <v>95077.9</v>
      </c>
      <c r="S1012" s="104"/>
      <c r="T1012" s="104">
        <f t="shared" si="191"/>
        <v>95100</v>
      </c>
      <c r="U1012" s="97">
        <f t="shared" si="192"/>
        <v>135590</v>
      </c>
    </row>
    <row r="1013" spans="3:21" s="97" customFormat="1" ht="11" hidden="1" customHeight="1" outlineLevel="1">
      <c r="C1013" s="98">
        <f t="shared" si="184"/>
        <v>135690</v>
      </c>
      <c r="D1013" s="99">
        <f t="shared" si="185"/>
        <v>37837.300000000003</v>
      </c>
      <c r="E1013" s="100">
        <f t="shared" si="186"/>
        <v>0.39</v>
      </c>
      <c r="F1013" s="100">
        <f t="shared" si="187"/>
        <v>0.27885105755766826</v>
      </c>
      <c r="G1013" s="101">
        <f t="shared" si="183"/>
        <v>0.16443244143208011</v>
      </c>
      <c r="H1013" s="101"/>
      <c r="I1013" s="99">
        <f t="shared" si="188"/>
        <v>37837.300000000003</v>
      </c>
      <c r="J1013" s="99"/>
      <c r="M1013" s="102"/>
      <c r="N1013" s="103"/>
      <c r="O1013" s="102"/>
      <c r="P1013" s="102"/>
      <c r="Q1013" s="102">
        <f t="shared" si="189"/>
        <v>2713.8</v>
      </c>
      <c r="R1013" s="104">
        <f t="shared" si="190"/>
        <v>95138.9</v>
      </c>
      <c r="S1013" s="104"/>
      <c r="T1013" s="104">
        <f t="shared" si="191"/>
        <v>95100</v>
      </c>
      <c r="U1013" s="97">
        <f t="shared" si="192"/>
        <v>135690</v>
      </c>
    </row>
    <row r="1014" spans="3:21" s="97" customFormat="1" ht="11" hidden="1" customHeight="1" outlineLevel="1">
      <c r="C1014" s="98">
        <f t="shared" si="184"/>
        <v>135790</v>
      </c>
      <c r="D1014" s="99">
        <f t="shared" si="185"/>
        <v>37874.300000000003</v>
      </c>
      <c r="E1014" s="100">
        <f t="shared" si="186"/>
        <v>0.39</v>
      </c>
      <c r="F1014" s="100">
        <f t="shared" si="187"/>
        <v>0.27891818248766481</v>
      </c>
      <c r="G1014" s="101">
        <f t="shared" si="183"/>
        <v>0.16443244143208011</v>
      </c>
      <c r="H1014" s="101"/>
      <c r="I1014" s="99">
        <f t="shared" si="188"/>
        <v>37874.300000000003</v>
      </c>
      <c r="J1014" s="99"/>
      <c r="M1014" s="102"/>
      <c r="N1014" s="103"/>
      <c r="O1014" s="102"/>
      <c r="P1014" s="102"/>
      <c r="Q1014" s="102">
        <f t="shared" si="189"/>
        <v>2715.8</v>
      </c>
      <c r="R1014" s="104">
        <f t="shared" si="190"/>
        <v>95199.9</v>
      </c>
      <c r="S1014" s="104"/>
      <c r="T1014" s="104">
        <f t="shared" si="191"/>
        <v>95200</v>
      </c>
      <c r="U1014" s="97">
        <f t="shared" si="192"/>
        <v>135790</v>
      </c>
    </row>
    <row r="1015" spans="3:21" s="97" customFormat="1" ht="11" hidden="1" customHeight="1" outlineLevel="1">
      <c r="C1015" s="98">
        <f t="shared" si="184"/>
        <v>135890</v>
      </c>
      <c r="D1015" s="99">
        <f t="shared" si="185"/>
        <v>37911.300000000003</v>
      </c>
      <c r="E1015" s="100">
        <f t="shared" si="186"/>
        <v>0.39</v>
      </c>
      <c r="F1015" s="100">
        <f t="shared" si="187"/>
        <v>0.27898520862462289</v>
      </c>
      <c r="G1015" s="101">
        <f t="shared" si="183"/>
        <v>0.16443244143208011</v>
      </c>
      <c r="H1015" s="101"/>
      <c r="I1015" s="99">
        <f t="shared" si="188"/>
        <v>37911.300000000003</v>
      </c>
      <c r="J1015" s="99"/>
      <c r="M1015" s="102"/>
      <c r="N1015" s="103"/>
      <c r="O1015" s="102"/>
      <c r="P1015" s="102"/>
      <c r="Q1015" s="102">
        <f t="shared" si="189"/>
        <v>2717.8</v>
      </c>
      <c r="R1015" s="104">
        <f t="shared" si="190"/>
        <v>95260.9</v>
      </c>
      <c r="S1015" s="104"/>
      <c r="T1015" s="104">
        <f t="shared" si="191"/>
        <v>95300</v>
      </c>
      <c r="U1015" s="97">
        <f t="shared" si="192"/>
        <v>135890</v>
      </c>
    </row>
    <row r="1016" spans="3:21" s="97" customFormat="1" ht="11" hidden="1" customHeight="1" outlineLevel="1">
      <c r="C1016" s="98">
        <f t="shared" si="184"/>
        <v>135990</v>
      </c>
      <c r="D1016" s="99">
        <f t="shared" si="185"/>
        <v>37948.300000000003</v>
      </c>
      <c r="E1016" s="100">
        <f t="shared" si="186"/>
        <v>0.39</v>
      </c>
      <c r="F1016" s="100">
        <f t="shared" si="187"/>
        <v>0.27905213618648433</v>
      </c>
      <c r="G1016" s="101">
        <f t="shared" si="183"/>
        <v>0.16443244143208011</v>
      </c>
      <c r="H1016" s="101"/>
      <c r="I1016" s="99">
        <f t="shared" si="188"/>
        <v>37948.300000000003</v>
      </c>
      <c r="J1016" s="99"/>
      <c r="M1016" s="102"/>
      <c r="N1016" s="103"/>
      <c r="O1016" s="102"/>
      <c r="P1016" s="102"/>
      <c r="Q1016" s="102">
        <f t="shared" si="189"/>
        <v>2719.8</v>
      </c>
      <c r="R1016" s="104">
        <f t="shared" si="190"/>
        <v>95321.9</v>
      </c>
      <c r="S1016" s="104"/>
      <c r="T1016" s="104">
        <f t="shared" si="191"/>
        <v>95300</v>
      </c>
      <c r="U1016" s="97">
        <f t="shared" si="192"/>
        <v>135990</v>
      </c>
    </row>
    <row r="1017" spans="3:21" s="97" customFormat="1" ht="11" hidden="1" customHeight="1" outlineLevel="1">
      <c r="C1017" s="98">
        <f t="shared" si="184"/>
        <v>136090</v>
      </c>
      <c r="D1017" s="99">
        <f t="shared" si="185"/>
        <v>37985.300000000003</v>
      </c>
      <c r="E1017" s="100">
        <f t="shared" si="186"/>
        <v>0.39</v>
      </c>
      <c r="F1017" s="100">
        <f t="shared" si="187"/>
        <v>0.27911896539055037</v>
      </c>
      <c r="G1017" s="101">
        <f t="shared" si="183"/>
        <v>0.16443244143208011</v>
      </c>
      <c r="H1017" s="101"/>
      <c r="I1017" s="99">
        <f t="shared" si="188"/>
        <v>37985.300000000003</v>
      </c>
      <c r="J1017" s="99"/>
      <c r="M1017" s="102"/>
      <c r="N1017" s="103"/>
      <c r="O1017" s="102"/>
      <c r="P1017" s="102"/>
      <c r="Q1017" s="102">
        <f t="shared" si="189"/>
        <v>2721.8</v>
      </c>
      <c r="R1017" s="104">
        <f t="shared" si="190"/>
        <v>95382.9</v>
      </c>
      <c r="S1017" s="104"/>
      <c r="T1017" s="104">
        <f t="shared" si="191"/>
        <v>95400</v>
      </c>
      <c r="U1017" s="97">
        <f t="shared" si="192"/>
        <v>136090</v>
      </c>
    </row>
    <row r="1018" spans="3:21" s="97" customFormat="1" ht="11" hidden="1" customHeight="1" outlineLevel="1">
      <c r="C1018" s="98">
        <f t="shared" si="184"/>
        <v>136190</v>
      </c>
      <c r="D1018" s="99">
        <f t="shared" si="185"/>
        <v>38022.300000000003</v>
      </c>
      <c r="E1018" s="100">
        <f t="shared" si="186"/>
        <v>0.39</v>
      </c>
      <c r="F1018" s="100">
        <f t="shared" si="187"/>
        <v>0.27918569645348412</v>
      </c>
      <c r="G1018" s="101">
        <f t="shared" si="183"/>
        <v>0.16443244143208011</v>
      </c>
      <c r="H1018" s="101"/>
      <c r="I1018" s="99">
        <f t="shared" si="188"/>
        <v>38022.300000000003</v>
      </c>
      <c r="J1018" s="99"/>
      <c r="M1018" s="102"/>
      <c r="N1018" s="103"/>
      <c r="O1018" s="102"/>
      <c r="P1018" s="102"/>
      <c r="Q1018" s="102">
        <f t="shared" si="189"/>
        <v>2723.8</v>
      </c>
      <c r="R1018" s="104">
        <f t="shared" si="190"/>
        <v>95443.9</v>
      </c>
      <c r="S1018" s="104"/>
      <c r="T1018" s="104">
        <f t="shared" si="191"/>
        <v>95400</v>
      </c>
      <c r="U1018" s="97">
        <f t="shared" si="192"/>
        <v>136190</v>
      </c>
    </row>
    <row r="1019" spans="3:21" s="97" customFormat="1" ht="11" hidden="1" customHeight="1" outlineLevel="1">
      <c r="C1019" s="98">
        <f t="shared" si="184"/>
        <v>136290</v>
      </c>
      <c r="D1019" s="99">
        <f t="shared" si="185"/>
        <v>38059.300000000003</v>
      </c>
      <c r="E1019" s="100">
        <f t="shared" si="186"/>
        <v>0.39</v>
      </c>
      <c r="F1019" s="100">
        <f t="shared" si="187"/>
        <v>0.27925232959131269</v>
      </c>
      <c r="G1019" s="101">
        <f t="shared" si="183"/>
        <v>0.16443244143208011</v>
      </c>
      <c r="H1019" s="101"/>
      <c r="I1019" s="99">
        <f t="shared" si="188"/>
        <v>38059.300000000003</v>
      </c>
      <c r="J1019" s="99"/>
      <c r="M1019" s="102"/>
      <c r="N1019" s="103"/>
      <c r="O1019" s="102"/>
      <c r="P1019" s="102"/>
      <c r="Q1019" s="102">
        <f t="shared" si="189"/>
        <v>2725.8</v>
      </c>
      <c r="R1019" s="104">
        <f t="shared" si="190"/>
        <v>95504.9</v>
      </c>
      <c r="S1019" s="104"/>
      <c r="T1019" s="104">
        <f t="shared" si="191"/>
        <v>95500</v>
      </c>
      <c r="U1019" s="97">
        <f t="shared" si="192"/>
        <v>136290</v>
      </c>
    </row>
    <row r="1020" spans="3:21" s="97" customFormat="1" ht="11" hidden="1" customHeight="1" outlineLevel="1">
      <c r="C1020" s="98">
        <f t="shared" si="184"/>
        <v>136390</v>
      </c>
      <c r="D1020" s="99">
        <f t="shared" si="185"/>
        <v>38096.300000000003</v>
      </c>
      <c r="E1020" s="100">
        <f t="shared" si="186"/>
        <v>0.39</v>
      </c>
      <c r="F1020" s="100">
        <f t="shared" si="187"/>
        <v>0.2793188650194296</v>
      </c>
      <c r="G1020" s="101">
        <f t="shared" si="183"/>
        <v>0.16443244143208011</v>
      </c>
      <c r="H1020" s="101"/>
      <c r="I1020" s="99">
        <f t="shared" si="188"/>
        <v>38096.300000000003</v>
      </c>
      <c r="J1020" s="99"/>
      <c r="M1020" s="102"/>
      <c r="N1020" s="103"/>
      <c r="O1020" s="102"/>
      <c r="P1020" s="102"/>
      <c r="Q1020" s="102">
        <f t="shared" si="189"/>
        <v>2727.8</v>
      </c>
      <c r="R1020" s="104">
        <f t="shared" si="190"/>
        <v>95565.9</v>
      </c>
      <c r="S1020" s="104"/>
      <c r="T1020" s="104">
        <f t="shared" si="191"/>
        <v>95600</v>
      </c>
      <c r="U1020" s="97">
        <f t="shared" si="192"/>
        <v>136390</v>
      </c>
    </row>
    <row r="1021" spans="3:21" s="97" customFormat="1" ht="11" hidden="1" customHeight="1" outlineLevel="1">
      <c r="C1021" s="98">
        <f t="shared" si="184"/>
        <v>136490</v>
      </c>
      <c r="D1021" s="99">
        <f t="shared" si="185"/>
        <v>38133.300000000003</v>
      </c>
      <c r="E1021" s="100">
        <f t="shared" si="186"/>
        <v>0.39</v>
      </c>
      <c r="F1021" s="100">
        <f t="shared" si="187"/>
        <v>0.27938530295259728</v>
      </c>
      <c r="G1021" s="101">
        <f t="shared" si="183"/>
        <v>0.16443244143208011</v>
      </c>
      <c r="H1021" s="101"/>
      <c r="I1021" s="99">
        <f t="shared" si="188"/>
        <v>38133.300000000003</v>
      </c>
      <c r="J1021" s="99"/>
      <c r="M1021" s="102"/>
      <c r="N1021" s="103"/>
      <c r="O1021" s="102"/>
      <c r="P1021" s="102"/>
      <c r="Q1021" s="102">
        <f t="shared" si="189"/>
        <v>2729.8</v>
      </c>
      <c r="R1021" s="104">
        <f t="shared" si="190"/>
        <v>95626.9</v>
      </c>
      <c r="S1021" s="104"/>
      <c r="T1021" s="104">
        <f t="shared" si="191"/>
        <v>95600</v>
      </c>
      <c r="U1021" s="97">
        <f t="shared" si="192"/>
        <v>136490</v>
      </c>
    </row>
    <row r="1022" spans="3:21" s="97" customFormat="1" ht="11" hidden="1" customHeight="1" outlineLevel="1">
      <c r="C1022" s="98">
        <f t="shared" si="184"/>
        <v>136590</v>
      </c>
      <c r="D1022" s="99">
        <f t="shared" si="185"/>
        <v>38170.300000000003</v>
      </c>
      <c r="E1022" s="100">
        <f t="shared" si="186"/>
        <v>0.39</v>
      </c>
      <c r="F1022" s="100">
        <f t="shared" si="187"/>
        <v>0.27945164360494912</v>
      </c>
      <c r="G1022" s="101">
        <f t="shared" si="183"/>
        <v>0.16443244143208011</v>
      </c>
      <c r="H1022" s="101"/>
      <c r="I1022" s="99">
        <f t="shared" si="188"/>
        <v>38170.300000000003</v>
      </c>
      <c r="J1022" s="99"/>
      <c r="M1022" s="102"/>
      <c r="N1022" s="103"/>
      <c r="O1022" s="102"/>
      <c r="P1022" s="102"/>
      <c r="Q1022" s="102">
        <f t="shared" si="189"/>
        <v>2731.8</v>
      </c>
      <c r="R1022" s="104">
        <f t="shared" si="190"/>
        <v>95687.9</v>
      </c>
      <c r="S1022" s="104"/>
      <c r="T1022" s="104">
        <f t="shared" si="191"/>
        <v>95700</v>
      </c>
      <c r="U1022" s="97">
        <f t="shared" si="192"/>
        <v>136590</v>
      </c>
    </row>
    <row r="1023" spans="3:21" s="97" customFormat="1" ht="11" hidden="1" customHeight="1" outlineLevel="1">
      <c r="C1023" s="98">
        <f t="shared" si="184"/>
        <v>136690</v>
      </c>
      <c r="D1023" s="99">
        <f t="shared" si="185"/>
        <v>38207.300000000003</v>
      </c>
      <c r="E1023" s="100">
        <f t="shared" si="186"/>
        <v>0.39</v>
      </c>
      <c r="F1023" s="100">
        <f t="shared" si="187"/>
        <v>0.27951788718999199</v>
      </c>
      <c r="G1023" s="101">
        <f t="shared" si="183"/>
        <v>0.16443244143208011</v>
      </c>
      <c r="H1023" s="101"/>
      <c r="I1023" s="99">
        <f t="shared" si="188"/>
        <v>38207.300000000003</v>
      </c>
      <c r="J1023" s="99"/>
      <c r="M1023" s="102"/>
      <c r="N1023" s="103"/>
      <c r="O1023" s="102"/>
      <c r="P1023" s="102"/>
      <c r="Q1023" s="102">
        <f t="shared" si="189"/>
        <v>2733.8</v>
      </c>
      <c r="R1023" s="104">
        <f t="shared" si="190"/>
        <v>95748.9</v>
      </c>
      <c r="S1023" s="104"/>
      <c r="T1023" s="104">
        <f t="shared" si="191"/>
        <v>95700</v>
      </c>
      <c r="U1023" s="97">
        <f t="shared" si="192"/>
        <v>136690</v>
      </c>
    </row>
    <row r="1024" spans="3:21" s="97" customFormat="1" ht="11" hidden="1" customHeight="1" outlineLevel="1">
      <c r="C1024" s="98">
        <f t="shared" si="184"/>
        <v>136790</v>
      </c>
      <c r="D1024" s="99">
        <f t="shared" si="185"/>
        <v>38244.300000000003</v>
      </c>
      <c r="E1024" s="100">
        <f t="shared" si="186"/>
        <v>0.39</v>
      </c>
      <c r="F1024" s="100">
        <f t="shared" si="187"/>
        <v>0.27958403392060827</v>
      </c>
      <c r="G1024" s="101">
        <f t="shared" si="183"/>
        <v>0.16443244143208011</v>
      </c>
      <c r="H1024" s="101"/>
      <c r="I1024" s="99">
        <f t="shared" si="188"/>
        <v>38244.300000000003</v>
      </c>
      <c r="J1024" s="99"/>
      <c r="M1024" s="102"/>
      <c r="N1024" s="103"/>
      <c r="O1024" s="102"/>
      <c r="P1024" s="102"/>
      <c r="Q1024" s="102">
        <f t="shared" si="189"/>
        <v>2735.8</v>
      </c>
      <c r="R1024" s="104">
        <f t="shared" si="190"/>
        <v>95809.9</v>
      </c>
      <c r="S1024" s="104"/>
      <c r="T1024" s="104">
        <f t="shared" si="191"/>
        <v>95800</v>
      </c>
      <c r="U1024" s="97">
        <f t="shared" si="192"/>
        <v>136790</v>
      </c>
    </row>
    <row r="1025" spans="3:21" s="97" customFormat="1" ht="11" hidden="1" customHeight="1" outlineLevel="1">
      <c r="C1025" s="98">
        <f t="shared" si="184"/>
        <v>136890</v>
      </c>
      <c r="D1025" s="99">
        <f t="shared" si="185"/>
        <v>38281.300000000003</v>
      </c>
      <c r="E1025" s="100">
        <f t="shared" si="186"/>
        <v>0.39</v>
      </c>
      <c r="F1025" s="100">
        <f t="shared" si="187"/>
        <v>0.27965008400905839</v>
      </c>
      <c r="G1025" s="101">
        <f t="shared" si="183"/>
        <v>0.16443244143208011</v>
      </c>
      <c r="H1025" s="101"/>
      <c r="I1025" s="99">
        <f t="shared" si="188"/>
        <v>38281.300000000003</v>
      </c>
      <c r="J1025" s="99"/>
      <c r="M1025" s="102"/>
      <c r="N1025" s="103"/>
      <c r="O1025" s="102"/>
      <c r="P1025" s="102"/>
      <c r="Q1025" s="102">
        <f t="shared" si="189"/>
        <v>2737.8</v>
      </c>
      <c r="R1025" s="104">
        <f t="shared" si="190"/>
        <v>95870.9</v>
      </c>
      <c r="S1025" s="104"/>
      <c r="T1025" s="104">
        <f t="shared" si="191"/>
        <v>95900</v>
      </c>
      <c r="U1025" s="97">
        <f t="shared" si="192"/>
        <v>136890</v>
      </c>
    </row>
    <row r="1026" spans="3:21" s="97" customFormat="1" ht="11" hidden="1" customHeight="1" outlineLevel="1">
      <c r="C1026" s="98">
        <f t="shared" si="184"/>
        <v>136990</v>
      </c>
      <c r="D1026" s="99">
        <f t="shared" si="185"/>
        <v>38318.300000000003</v>
      </c>
      <c r="E1026" s="100">
        <f t="shared" si="186"/>
        <v>0.39</v>
      </c>
      <c r="F1026" s="100">
        <f t="shared" si="187"/>
        <v>0.279716037666983</v>
      </c>
      <c r="G1026" s="101">
        <f t="shared" si="183"/>
        <v>0.16443244143208011</v>
      </c>
      <c r="H1026" s="101"/>
      <c r="I1026" s="99">
        <f t="shared" si="188"/>
        <v>38318.300000000003</v>
      </c>
      <c r="J1026" s="99"/>
      <c r="M1026" s="102"/>
      <c r="N1026" s="103"/>
      <c r="O1026" s="102"/>
      <c r="P1026" s="102"/>
      <c r="Q1026" s="102">
        <f t="shared" si="189"/>
        <v>2739.8</v>
      </c>
      <c r="R1026" s="104">
        <f t="shared" si="190"/>
        <v>95931.9</v>
      </c>
      <c r="S1026" s="104"/>
      <c r="T1026" s="104">
        <f t="shared" si="191"/>
        <v>95900</v>
      </c>
      <c r="U1026" s="97">
        <f t="shared" si="192"/>
        <v>136990</v>
      </c>
    </row>
    <row r="1027" spans="3:21" s="97" customFormat="1" ht="11" hidden="1" customHeight="1" outlineLevel="1">
      <c r="C1027" s="98">
        <f t="shared" si="184"/>
        <v>137090</v>
      </c>
      <c r="D1027" s="99">
        <f t="shared" si="185"/>
        <v>38355.300000000003</v>
      </c>
      <c r="E1027" s="100">
        <f t="shared" si="186"/>
        <v>0.39</v>
      </c>
      <c r="F1027" s="100">
        <f t="shared" si="187"/>
        <v>0.27978189510540524</v>
      </c>
      <c r="G1027" s="101">
        <f t="shared" si="183"/>
        <v>0.16443244143208011</v>
      </c>
      <c r="H1027" s="101"/>
      <c r="I1027" s="99">
        <f t="shared" si="188"/>
        <v>38355.300000000003</v>
      </c>
      <c r="J1027" s="99"/>
      <c r="M1027" s="102"/>
      <c r="N1027" s="103"/>
      <c r="O1027" s="102"/>
      <c r="P1027" s="102"/>
      <c r="Q1027" s="102">
        <f t="shared" si="189"/>
        <v>2741.8</v>
      </c>
      <c r="R1027" s="104">
        <f t="shared" si="190"/>
        <v>95992.9</v>
      </c>
      <c r="S1027" s="104"/>
      <c r="T1027" s="104">
        <f t="shared" si="191"/>
        <v>96000</v>
      </c>
      <c r="U1027" s="97">
        <f t="shared" si="192"/>
        <v>137090</v>
      </c>
    </row>
    <row r="1028" spans="3:21" s="97" customFormat="1" ht="11" hidden="1" customHeight="1" outlineLevel="1">
      <c r="C1028" s="98">
        <f t="shared" si="184"/>
        <v>137190</v>
      </c>
      <c r="D1028" s="99">
        <f t="shared" si="185"/>
        <v>38392.300000000003</v>
      </c>
      <c r="E1028" s="100">
        <f t="shared" si="186"/>
        <v>0.39</v>
      </c>
      <c r="F1028" s="100">
        <f t="shared" si="187"/>
        <v>0.27984765653473287</v>
      </c>
      <c r="G1028" s="101">
        <f t="shared" ref="G1028:G1057" si="193">G1027</f>
        <v>0.16443244143208011</v>
      </c>
      <c r="H1028" s="101"/>
      <c r="I1028" s="99">
        <f t="shared" si="188"/>
        <v>38392.300000000003</v>
      </c>
      <c r="J1028" s="99"/>
      <c r="M1028" s="102"/>
      <c r="N1028" s="103"/>
      <c r="O1028" s="102"/>
      <c r="P1028" s="102"/>
      <c r="Q1028" s="102">
        <f t="shared" si="189"/>
        <v>2743.8</v>
      </c>
      <c r="R1028" s="104">
        <f t="shared" si="190"/>
        <v>96053.9</v>
      </c>
      <c r="S1028" s="104"/>
      <c r="T1028" s="104">
        <f t="shared" si="191"/>
        <v>96100</v>
      </c>
      <c r="U1028" s="97">
        <f t="shared" si="192"/>
        <v>137190</v>
      </c>
    </row>
    <row r="1029" spans="3:21" s="97" customFormat="1" ht="11" hidden="1" customHeight="1" outlineLevel="1">
      <c r="C1029" s="98">
        <f t="shared" si="184"/>
        <v>137290</v>
      </c>
      <c r="D1029" s="99">
        <f t="shared" si="185"/>
        <v>38429.300000000003</v>
      </c>
      <c r="E1029" s="100">
        <f t="shared" si="186"/>
        <v>0.39</v>
      </c>
      <c r="F1029" s="100">
        <f t="shared" si="187"/>
        <v>0.27991332216476073</v>
      </c>
      <c r="G1029" s="101">
        <f t="shared" si="193"/>
        <v>0.16443244143208011</v>
      </c>
      <c r="H1029" s="101"/>
      <c r="I1029" s="99">
        <f t="shared" si="188"/>
        <v>38429.300000000003</v>
      </c>
      <c r="J1029" s="99"/>
      <c r="M1029" s="102"/>
      <c r="N1029" s="103"/>
      <c r="O1029" s="102"/>
      <c r="P1029" s="102"/>
      <c r="Q1029" s="102">
        <f t="shared" si="189"/>
        <v>2745.8</v>
      </c>
      <c r="R1029" s="104">
        <f t="shared" si="190"/>
        <v>96114.9</v>
      </c>
      <c r="S1029" s="104"/>
      <c r="T1029" s="104">
        <f t="shared" si="191"/>
        <v>96100</v>
      </c>
      <c r="U1029" s="97">
        <f t="shared" si="192"/>
        <v>137290</v>
      </c>
    </row>
    <row r="1030" spans="3:21" s="97" customFormat="1" ht="11" hidden="1" customHeight="1" outlineLevel="1">
      <c r="C1030" s="98">
        <f t="shared" si="184"/>
        <v>137390</v>
      </c>
      <c r="D1030" s="99">
        <f t="shared" si="185"/>
        <v>38466.300000000003</v>
      </c>
      <c r="E1030" s="100">
        <f t="shared" si="186"/>
        <v>0.39</v>
      </c>
      <c r="F1030" s="100">
        <f t="shared" si="187"/>
        <v>0.27997889220467287</v>
      </c>
      <c r="G1030" s="101">
        <f t="shared" si="193"/>
        <v>0.16443244143208011</v>
      </c>
      <c r="H1030" s="101"/>
      <c r="I1030" s="99">
        <f t="shared" si="188"/>
        <v>38466.300000000003</v>
      </c>
      <c r="J1030" s="99"/>
      <c r="M1030" s="102"/>
      <c r="N1030" s="103"/>
      <c r="O1030" s="102"/>
      <c r="P1030" s="102"/>
      <c r="Q1030" s="102">
        <f t="shared" si="189"/>
        <v>2747.8</v>
      </c>
      <c r="R1030" s="104">
        <f t="shared" si="190"/>
        <v>96175.9</v>
      </c>
      <c r="S1030" s="104"/>
      <c r="T1030" s="104">
        <f t="shared" si="191"/>
        <v>96200</v>
      </c>
      <c r="U1030" s="97">
        <f t="shared" si="192"/>
        <v>137390</v>
      </c>
    </row>
    <row r="1031" spans="3:21" s="97" customFormat="1" ht="11" hidden="1" customHeight="1" outlineLevel="1">
      <c r="C1031" s="98">
        <f t="shared" si="184"/>
        <v>137490</v>
      </c>
      <c r="D1031" s="99">
        <f t="shared" si="185"/>
        <v>38503.300000000003</v>
      </c>
      <c r="E1031" s="100">
        <f t="shared" si="186"/>
        <v>0.39</v>
      </c>
      <c r="F1031" s="100">
        <f t="shared" si="187"/>
        <v>0.28004436686304462</v>
      </c>
      <c r="G1031" s="101">
        <f t="shared" si="193"/>
        <v>0.16443244143208011</v>
      </c>
      <c r="H1031" s="101"/>
      <c r="I1031" s="99">
        <f t="shared" si="188"/>
        <v>38503.300000000003</v>
      </c>
      <c r="J1031" s="99"/>
      <c r="M1031" s="102"/>
      <c r="N1031" s="103"/>
      <c r="O1031" s="102"/>
      <c r="P1031" s="102"/>
      <c r="Q1031" s="102">
        <f t="shared" si="189"/>
        <v>2749.8</v>
      </c>
      <c r="R1031" s="104">
        <f t="shared" si="190"/>
        <v>96236.9</v>
      </c>
      <c r="S1031" s="104"/>
      <c r="T1031" s="104">
        <f t="shared" si="191"/>
        <v>96200</v>
      </c>
      <c r="U1031" s="97">
        <f t="shared" si="192"/>
        <v>137490</v>
      </c>
    </row>
    <row r="1032" spans="3:21" s="97" customFormat="1" ht="11" hidden="1" customHeight="1" outlineLevel="1">
      <c r="C1032" s="98">
        <f t="shared" si="184"/>
        <v>137590</v>
      </c>
      <c r="D1032" s="99">
        <f t="shared" si="185"/>
        <v>38540.300000000003</v>
      </c>
      <c r="E1032" s="100">
        <f t="shared" si="186"/>
        <v>0.39</v>
      </c>
      <c r="F1032" s="100">
        <f t="shared" si="187"/>
        <v>0.28010974634784508</v>
      </c>
      <c r="G1032" s="101">
        <f t="shared" si="193"/>
        <v>0.16443244143208011</v>
      </c>
      <c r="H1032" s="101"/>
      <c r="I1032" s="99">
        <f t="shared" si="188"/>
        <v>38540.300000000003</v>
      </c>
      <c r="J1032" s="99"/>
      <c r="M1032" s="102"/>
      <c r="N1032" s="103"/>
      <c r="O1032" s="102"/>
      <c r="P1032" s="102"/>
      <c r="Q1032" s="102">
        <f t="shared" si="189"/>
        <v>2751.8</v>
      </c>
      <c r="R1032" s="104">
        <f t="shared" si="190"/>
        <v>96297.9</v>
      </c>
      <c r="S1032" s="104"/>
      <c r="T1032" s="104">
        <f t="shared" si="191"/>
        <v>96300</v>
      </c>
      <c r="U1032" s="97">
        <f t="shared" si="192"/>
        <v>137590</v>
      </c>
    </row>
    <row r="1033" spans="3:21" s="97" customFormat="1" ht="11" hidden="1" customHeight="1" outlineLevel="1">
      <c r="C1033" s="98">
        <f t="shared" si="184"/>
        <v>137690</v>
      </c>
      <c r="D1033" s="99">
        <f t="shared" si="185"/>
        <v>38577.300000000003</v>
      </c>
      <c r="E1033" s="100">
        <f t="shared" si="186"/>
        <v>0.39</v>
      </c>
      <c r="F1033" s="100">
        <f t="shared" si="187"/>
        <v>0.28017503086643913</v>
      </c>
      <c r="G1033" s="101">
        <f t="shared" si="193"/>
        <v>0.16443244143208011</v>
      </c>
      <c r="H1033" s="101"/>
      <c r="I1033" s="99">
        <f t="shared" si="188"/>
        <v>38577.300000000003</v>
      </c>
      <c r="J1033" s="99"/>
      <c r="M1033" s="102"/>
      <c r="N1033" s="103"/>
      <c r="O1033" s="102"/>
      <c r="P1033" s="102"/>
      <c r="Q1033" s="102">
        <f t="shared" si="189"/>
        <v>2753.8</v>
      </c>
      <c r="R1033" s="104">
        <f t="shared" si="190"/>
        <v>96358.9</v>
      </c>
      <c r="S1033" s="104"/>
      <c r="T1033" s="104">
        <f t="shared" si="191"/>
        <v>96400</v>
      </c>
      <c r="U1033" s="97">
        <f t="shared" si="192"/>
        <v>137690</v>
      </c>
    </row>
    <row r="1034" spans="3:21" s="97" customFormat="1" ht="11" hidden="1" customHeight="1" outlineLevel="1">
      <c r="C1034" s="98">
        <f t="shared" si="184"/>
        <v>137790</v>
      </c>
      <c r="D1034" s="99">
        <f t="shared" si="185"/>
        <v>38614.300000000003</v>
      </c>
      <c r="E1034" s="100">
        <f t="shared" si="186"/>
        <v>0.39</v>
      </c>
      <c r="F1034" s="100">
        <f t="shared" si="187"/>
        <v>0.28024022062558968</v>
      </c>
      <c r="G1034" s="101">
        <f t="shared" si="193"/>
        <v>0.16443244143208011</v>
      </c>
      <c r="H1034" s="101"/>
      <c r="I1034" s="99">
        <f t="shared" si="188"/>
        <v>38614.300000000003</v>
      </c>
      <c r="J1034" s="99"/>
      <c r="M1034" s="102"/>
      <c r="N1034" s="103"/>
      <c r="O1034" s="102"/>
      <c r="P1034" s="102"/>
      <c r="Q1034" s="102">
        <f t="shared" si="189"/>
        <v>2755.8</v>
      </c>
      <c r="R1034" s="104">
        <f t="shared" si="190"/>
        <v>96419.9</v>
      </c>
      <c r="S1034" s="104"/>
      <c r="T1034" s="104">
        <f t="shared" si="191"/>
        <v>96400</v>
      </c>
      <c r="U1034" s="97">
        <f t="shared" si="192"/>
        <v>137790</v>
      </c>
    </row>
    <row r="1035" spans="3:21" s="97" customFormat="1" ht="11" hidden="1" customHeight="1" outlineLevel="1">
      <c r="C1035" s="98">
        <f t="shared" si="184"/>
        <v>137890</v>
      </c>
      <c r="D1035" s="99">
        <f t="shared" si="185"/>
        <v>38651.300000000003</v>
      </c>
      <c r="E1035" s="100">
        <f t="shared" si="186"/>
        <v>0.39</v>
      </c>
      <c r="F1035" s="100">
        <f t="shared" si="187"/>
        <v>0.2803053158314599</v>
      </c>
      <c r="G1035" s="101">
        <f t="shared" si="193"/>
        <v>0.16443244143208011</v>
      </c>
      <c r="H1035" s="101"/>
      <c r="I1035" s="99">
        <f t="shared" si="188"/>
        <v>38651.300000000003</v>
      </c>
      <c r="J1035" s="99"/>
      <c r="M1035" s="102"/>
      <c r="N1035" s="103"/>
      <c r="O1035" s="102"/>
      <c r="P1035" s="102"/>
      <c r="Q1035" s="102">
        <f t="shared" si="189"/>
        <v>2757.8</v>
      </c>
      <c r="R1035" s="104">
        <f t="shared" si="190"/>
        <v>96480.9</v>
      </c>
      <c r="S1035" s="104"/>
      <c r="T1035" s="104">
        <f t="shared" si="191"/>
        <v>96500</v>
      </c>
      <c r="U1035" s="97">
        <f t="shared" si="192"/>
        <v>137890</v>
      </c>
    </row>
    <row r="1036" spans="3:21" s="97" customFormat="1" ht="11" hidden="1" customHeight="1" outlineLevel="1">
      <c r="C1036" s="98">
        <f t="shared" si="184"/>
        <v>137990</v>
      </c>
      <c r="D1036" s="99">
        <f t="shared" si="185"/>
        <v>38688.300000000003</v>
      </c>
      <c r="E1036" s="100">
        <f t="shared" si="186"/>
        <v>0.39</v>
      </c>
      <c r="F1036" s="100">
        <f t="shared" si="187"/>
        <v>0.28037031668961521</v>
      </c>
      <c r="G1036" s="101">
        <f t="shared" si="193"/>
        <v>0.16443244143208011</v>
      </c>
      <c r="H1036" s="101"/>
      <c r="I1036" s="99">
        <f t="shared" si="188"/>
        <v>38688.300000000003</v>
      </c>
      <c r="J1036" s="99"/>
      <c r="M1036" s="102"/>
      <c r="N1036" s="103"/>
      <c r="O1036" s="102"/>
      <c r="P1036" s="102"/>
      <c r="Q1036" s="102">
        <f t="shared" si="189"/>
        <v>2759.8</v>
      </c>
      <c r="R1036" s="104">
        <f t="shared" si="190"/>
        <v>96541.9</v>
      </c>
      <c r="S1036" s="104"/>
      <c r="T1036" s="104">
        <f t="shared" si="191"/>
        <v>96500</v>
      </c>
      <c r="U1036" s="97">
        <f t="shared" si="192"/>
        <v>137990</v>
      </c>
    </row>
    <row r="1037" spans="3:21" s="97" customFormat="1" ht="11" hidden="1" customHeight="1" outlineLevel="1">
      <c r="C1037" s="98">
        <f t="shared" si="184"/>
        <v>138090</v>
      </c>
      <c r="D1037" s="99">
        <f t="shared" si="185"/>
        <v>38725.300000000003</v>
      </c>
      <c r="E1037" s="100">
        <f t="shared" si="186"/>
        <v>0.39</v>
      </c>
      <c r="F1037" s="100">
        <f t="shared" si="187"/>
        <v>0.28043522340502575</v>
      </c>
      <c r="G1037" s="101">
        <f t="shared" si="193"/>
        <v>0.16443244143208011</v>
      </c>
      <c r="H1037" s="101"/>
      <c r="I1037" s="99">
        <f t="shared" si="188"/>
        <v>38725.300000000003</v>
      </c>
      <c r="J1037" s="99"/>
      <c r="M1037" s="102"/>
      <c r="N1037" s="103"/>
      <c r="O1037" s="102"/>
      <c r="P1037" s="102"/>
      <c r="Q1037" s="102">
        <f t="shared" si="189"/>
        <v>2761.8</v>
      </c>
      <c r="R1037" s="104">
        <f t="shared" si="190"/>
        <v>96602.9</v>
      </c>
      <c r="S1037" s="104"/>
      <c r="T1037" s="104">
        <f t="shared" si="191"/>
        <v>96600</v>
      </c>
      <c r="U1037" s="97">
        <f t="shared" si="192"/>
        <v>138090</v>
      </c>
    </row>
    <row r="1038" spans="3:21" s="97" customFormat="1" ht="11" hidden="1" customHeight="1" outlineLevel="1">
      <c r="C1038" s="98">
        <f t="shared" si="184"/>
        <v>138190</v>
      </c>
      <c r="D1038" s="99">
        <f t="shared" si="185"/>
        <v>38762.300000000003</v>
      </c>
      <c r="E1038" s="100">
        <f t="shared" si="186"/>
        <v>0.39</v>
      </c>
      <c r="F1038" s="100">
        <f t="shared" si="187"/>
        <v>0.2805000361820682</v>
      </c>
      <c r="G1038" s="101">
        <f t="shared" si="193"/>
        <v>0.16443244143208011</v>
      </c>
      <c r="H1038" s="101"/>
      <c r="I1038" s="99">
        <f t="shared" si="188"/>
        <v>38762.300000000003</v>
      </c>
      <c r="J1038" s="99"/>
      <c r="M1038" s="102"/>
      <c r="N1038" s="103"/>
      <c r="O1038" s="102"/>
      <c r="P1038" s="102"/>
      <c r="Q1038" s="102">
        <f t="shared" si="189"/>
        <v>2763.8</v>
      </c>
      <c r="R1038" s="104">
        <f t="shared" si="190"/>
        <v>96663.9</v>
      </c>
      <c r="S1038" s="104"/>
      <c r="T1038" s="104">
        <f t="shared" si="191"/>
        <v>96700</v>
      </c>
      <c r="U1038" s="97">
        <f t="shared" si="192"/>
        <v>138190</v>
      </c>
    </row>
    <row r="1039" spans="3:21" s="97" customFormat="1" ht="11" hidden="1" customHeight="1" outlineLevel="1">
      <c r="C1039" s="98">
        <f t="shared" si="184"/>
        <v>138290</v>
      </c>
      <c r="D1039" s="99">
        <f t="shared" si="185"/>
        <v>38799.300000000003</v>
      </c>
      <c r="E1039" s="100">
        <f t="shared" si="186"/>
        <v>0.39</v>
      </c>
      <c r="F1039" s="100">
        <f t="shared" si="187"/>
        <v>0.28056475522452817</v>
      </c>
      <c r="G1039" s="101">
        <f t="shared" si="193"/>
        <v>0.16443244143208011</v>
      </c>
      <c r="H1039" s="101"/>
      <c r="I1039" s="99">
        <f t="shared" si="188"/>
        <v>38799.300000000003</v>
      </c>
      <c r="J1039" s="99"/>
      <c r="M1039" s="102"/>
      <c r="N1039" s="103"/>
      <c r="O1039" s="102"/>
      <c r="P1039" s="102"/>
      <c r="Q1039" s="102">
        <f t="shared" si="189"/>
        <v>2765.8</v>
      </c>
      <c r="R1039" s="104">
        <f t="shared" si="190"/>
        <v>96724.9</v>
      </c>
      <c r="S1039" s="104"/>
      <c r="T1039" s="104">
        <f t="shared" si="191"/>
        <v>96700</v>
      </c>
      <c r="U1039" s="97">
        <f t="shared" si="192"/>
        <v>138290</v>
      </c>
    </row>
    <row r="1040" spans="3:21" s="97" customFormat="1" ht="11" hidden="1" customHeight="1" outlineLevel="1">
      <c r="C1040" s="98">
        <f t="shared" si="184"/>
        <v>138390</v>
      </c>
      <c r="D1040" s="99">
        <f t="shared" si="185"/>
        <v>38836.300000000003</v>
      </c>
      <c r="E1040" s="100">
        <f t="shared" si="186"/>
        <v>0.39</v>
      </c>
      <c r="F1040" s="100">
        <f t="shared" si="187"/>
        <v>0.28062938073560229</v>
      </c>
      <c r="G1040" s="101">
        <f t="shared" si="193"/>
        <v>0.16443244143208011</v>
      </c>
      <c r="H1040" s="101"/>
      <c r="I1040" s="99">
        <f t="shared" si="188"/>
        <v>38836.300000000003</v>
      </c>
      <c r="J1040" s="99"/>
      <c r="M1040" s="102"/>
      <c r="N1040" s="103"/>
      <c r="O1040" s="102"/>
      <c r="P1040" s="102"/>
      <c r="Q1040" s="102">
        <f t="shared" si="189"/>
        <v>2767.8</v>
      </c>
      <c r="R1040" s="104">
        <f t="shared" si="190"/>
        <v>96785.9</v>
      </c>
      <c r="S1040" s="104"/>
      <c r="T1040" s="104">
        <f t="shared" si="191"/>
        <v>96800</v>
      </c>
      <c r="U1040" s="97">
        <f t="shared" si="192"/>
        <v>138390</v>
      </c>
    </row>
    <row r="1041" spans="3:21" s="97" customFormat="1" ht="11" hidden="1" customHeight="1" outlineLevel="1">
      <c r="C1041" s="98">
        <f t="shared" si="184"/>
        <v>138490</v>
      </c>
      <c r="D1041" s="99">
        <f t="shared" si="185"/>
        <v>38873.300000000003</v>
      </c>
      <c r="E1041" s="100">
        <f t="shared" si="186"/>
        <v>0.39</v>
      </c>
      <c r="F1041" s="100">
        <f t="shared" si="187"/>
        <v>0.28069391291790025</v>
      </c>
      <c r="G1041" s="101">
        <f t="shared" si="193"/>
        <v>0.16443244143208011</v>
      </c>
      <c r="H1041" s="101"/>
      <c r="I1041" s="99">
        <f t="shared" si="188"/>
        <v>38873.300000000003</v>
      </c>
      <c r="J1041" s="99"/>
      <c r="M1041" s="102"/>
      <c r="N1041" s="103"/>
      <c r="O1041" s="102"/>
      <c r="P1041" s="102"/>
      <c r="Q1041" s="102">
        <f t="shared" si="189"/>
        <v>2769.8</v>
      </c>
      <c r="R1041" s="104">
        <f t="shared" si="190"/>
        <v>96846.9</v>
      </c>
      <c r="S1041" s="104"/>
      <c r="T1041" s="104">
        <f t="shared" si="191"/>
        <v>96800</v>
      </c>
      <c r="U1041" s="97">
        <f t="shared" si="192"/>
        <v>138490</v>
      </c>
    </row>
    <row r="1042" spans="3:21" s="97" customFormat="1" ht="11" hidden="1" customHeight="1" outlineLevel="1">
      <c r="C1042" s="98">
        <f t="shared" si="184"/>
        <v>138590</v>
      </c>
      <c r="D1042" s="99">
        <f t="shared" si="185"/>
        <v>38910.300000000003</v>
      </c>
      <c r="E1042" s="100">
        <f t="shared" si="186"/>
        <v>0.39</v>
      </c>
      <c r="F1042" s="100">
        <f t="shared" si="187"/>
        <v>0.2807583519734469</v>
      </c>
      <c r="G1042" s="101">
        <f t="shared" si="193"/>
        <v>0.16443244143208011</v>
      </c>
      <c r="H1042" s="101"/>
      <c r="I1042" s="99">
        <f t="shared" si="188"/>
        <v>38910.300000000003</v>
      </c>
      <c r="J1042" s="99"/>
      <c r="M1042" s="102"/>
      <c r="N1042" s="103"/>
      <c r="O1042" s="102"/>
      <c r="P1042" s="102"/>
      <c r="Q1042" s="102">
        <f t="shared" si="189"/>
        <v>2771.8</v>
      </c>
      <c r="R1042" s="104">
        <f t="shared" si="190"/>
        <v>96907.9</v>
      </c>
      <c r="S1042" s="104"/>
      <c r="T1042" s="104">
        <f t="shared" si="191"/>
        <v>96900</v>
      </c>
      <c r="U1042" s="97">
        <f t="shared" si="192"/>
        <v>138590</v>
      </c>
    </row>
    <row r="1043" spans="3:21" s="97" customFormat="1" ht="11" hidden="1" customHeight="1" outlineLevel="1">
      <c r="C1043" s="98">
        <f t="shared" si="184"/>
        <v>138690</v>
      </c>
      <c r="D1043" s="99">
        <f t="shared" si="185"/>
        <v>38947.300000000003</v>
      </c>
      <c r="E1043" s="100">
        <f t="shared" si="186"/>
        <v>0.39</v>
      </c>
      <c r="F1043" s="100">
        <f t="shared" si="187"/>
        <v>0.28082269810368449</v>
      </c>
      <c r="G1043" s="101">
        <f t="shared" si="193"/>
        <v>0.16443244143208011</v>
      </c>
      <c r="H1043" s="101"/>
      <c r="I1043" s="99">
        <f t="shared" si="188"/>
        <v>38947.300000000003</v>
      </c>
      <c r="J1043" s="99"/>
      <c r="M1043" s="102"/>
      <c r="N1043" s="103"/>
      <c r="O1043" s="102"/>
      <c r="P1043" s="102"/>
      <c r="Q1043" s="102">
        <f t="shared" si="189"/>
        <v>2773.8</v>
      </c>
      <c r="R1043" s="104">
        <f t="shared" si="190"/>
        <v>96968.9</v>
      </c>
      <c r="S1043" s="104"/>
      <c r="T1043" s="104">
        <f t="shared" si="191"/>
        <v>97000</v>
      </c>
      <c r="U1043" s="97">
        <f t="shared" si="192"/>
        <v>138690</v>
      </c>
    </row>
    <row r="1044" spans="3:21" s="97" customFormat="1" ht="11" hidden="1" customHeight="1" outlineLevel="1">
      <c r="C1044" s="98">
        <f t="shared" si="184"/>
        <v>138790</v>
      </c>
      <c r="D1044" s="99">
        <f t="shared" si="185"/>
        <v>38984.300000000003</v>
      </c>
      <c r="E1044" s="100">
        <f t="shared" si="186"/>
        <v>0.39</v>
      </c>
      <c r="F1044" s="100">
        <f t="shared" si="187"/>
        <v>0.28088695150947479</v>
      </c>
      <c r="G1044" s="101">
        <f t="shared" si="193"/>
        <v>0.16443244143208011</v>
      </c>
      <c r="H1044" s="101"/>
      <c r="I1044" s="99">
        <f t="shared" si="188"/>
        <v>38984.300000000003</v>
      </c>
      <c r="J1044" s="99"/>
      <c r="M1044" s="102"/>
      <c r="N1044" s="103"/>
      <c r="O1044" s="102"/>
      <c r="P1044" s="102"/>
      <c r="Q1044" s="102">
        <f t="shared" si="189"/>
        <v>2775.8</v>
      </c>
      <c r="R1044" s="104">
        <f t="shared" si="190"/>
        <v>97029.9</v>
      </c>
      <c r="S1044" s="104"/>
      <c r="T1044" s="104">
        <f t="shared" si="191"/>
        <v>97000</v>
      </c>
      <c r="U1044" s="97">
        <f t="shared" si="192"/>
        <v>138790</v>
      </c>
    </row>
    <row r="1045" spans="3:21" s="97" customFormat="1" ht="11" hidden="1" customHeight="1" outlineLevel="1">
      <c r="C1045" s="98">
        <f t="shared" si="184"/>
        <v>138890</v>
      </c>
      <c r="D1045" s="99">
        <f t="shared" si="185"/>
        <v>39021.300000000003</v>
      </c>
      <c r="E1045" s="100">
        <f t="shared" si="186"/>
        <v>0.39</v>
      </c>
      <c r="F1045" s="100">
        <f t="shared" si="187"/>
        <v>0.28095111239110088</v>
      </c>
      <c r="G1045" s="101">
        <f t="shared" si="193"/>
        <v>0.16443244143208011</v>
      </c>
      <c r="H1045" s="101"/>
      <c r="I1045" s="99">
        <f t="shared" si="188"/>
        <v>39021.300000000003</v>
      </c>
      <c r="J1045" s="99"/>
      <c r="M1045" s="102"/>
      <c r="N1045" s="103"/>
      <c r="O1045" s="102"/>
      <c r="P1045" s="102"/>
      <c r="Q1045" s="102">
        <f t="shared" si="189"/>
        <v>2777.8</v>
      </c>
      <c r="R1045" s="104">
        <f t="shared" si="190"/>
        <v>97090.9</v>
      </c>
      <c r="S1045" s="104"/>
      <c r="T1045" s="104">
        <f t="shared" si="191"/>
        <v>97100</v>
      </c>
      <c r="U1045" s="97">
        <f t="shared" si="192"/>
        <v>138890</v>
      </c>
    </row>
    <row r="1046" spans="3:21" s="97" customFormat="1" ht="11" hidden="1" customHeight="1" outlineLevel="1">
      <c r="C1046" s="98">
        <f t="shared" si="184"/>
        <v>138990</v>
      </c>
      <c r="D1046" s="99">
        <f t="shared" si="185"/>
        <v>39058.300000000003</v>
      </c>
      <c r="E1046" s="100">
        <f t="shared" si="186"/>
        <v>0.39</v>
      </c>
      <c r="F1046" s="100">
        <f t="shared" si="187"/>
        <v>0.28101518094826966</v>
      </c>
      <c r="G1046" s="101">
        <f t="shared" si="193"/>
        <v>0.16443244143208011</v>
      </c>
      <c r="H1046" s="101"/>
      <c r="I1046" s="99">
        <f t="shared" si="188"/>
        <v>39058.300000000003</v>
      </c>
      <c r="J1046" s="99"/>
      <c r="M1046" s="102"/>
      <c r="N1046" s="103"/>
      <c r="O1046" s="102"/>
      <c r="P1046" s="102"/>
      <c r="Q1046" s="102">
        <f t="shared" si="189"/>
        <v>2779.8</v>
      </c>
      <c r="R1046" s="104">
        <f t="shared" si="190"/>
        <v>97151.9</v>
      </c>
      <c r="S1046" s="104"/>
      <c r="T1046" s="104">
        <f t="shared" si="191"/>
        <v>97200</v>
      </c>
      <c r="U1046" s="97">
        <f t="shared" si="192"/>
        <v>138990</v>
      </c>
    </row>
    <row r="1047" spans="3:21" s="97" customFormat="1" ht="11" hidden="1" customHeight="1" outlineLevel="1">
      <c r="C1047" s="98">
        <f t="shared" si="184"/>
        <v>139090</v>
      </c>
      <c r="D1047" s="99">
        <f t="shared" si="185"/>
        <v>39095.300000000003</v>
      </c>
      <c r="E1047" s="100">
        <f t="shared" si="186"/>
        <v>0.39</v>
      </c>
      <c r="F1047" s="100">
        <f t="shared" si="187"/>
        <v>0.28107915738011363</v>
      </c>
      <c r="G1047" s="101">
        <f t="shared" si="193"/>
        <v>0.16443244143208011</v>
      </c>
      <c r="H1047" s="101"/>
      <c r="I1047" s="99">
        <f t="shared" si="188"/>
        <v>39095.300000000003</v>
      </c>
      <c r="J1047" s="99"/>
      <c r="M1047" s="102"/>
      <c r="N1047" s="103"/>
      <c r="O1047" s="102"/>
      <c r="P1047" s="102"/>
      <c r="Q1047" s="102">
        <f t="shared" si="189"/>
        <v>2781.8</v>
      </c>
      <c r="R1047" s="104">
        <f t="shared" si="190"/>
        <v>97212.9</v>
      </c>
      <c r="S1047" s="104"/>
      <c r="T1047" s="104">
        <f t="shared" si="191"/>
        <v>97200</v>
      </c>
      <c r="U1047" s="97">
        <f t="shared" si="192"/>
        <v>139090</v>
      </c>
    </row>
    <row r="1048" spans="3:21" s="97" customFormat="1" ht="11" hidden="1" customHeight="1" outlineLevel="1">
      <c r="C1048" s="98">
        <f t="shared" si="184"/>
        <v>139190</v>
      </c>
      <c r="D1048" s="99">
        <f t="shared" si="185"/>
        <v>39132.300000000003</v>
      </c>
      <c r="E1048" s="100">
        <f t="shared" si="186"/>
        <v>0.39</v>
      </c>
      <c r="F1048" s="100">
        <f t="shared" si="187"/>
        <v>0.2811430418851929</v>
      </c>
      <c r="G1048" s="101">
        <f t="shared" si="193"/>
        <v>0.16443244143208011</v>
      </c>
      <c r="H1048" s="101"/>
      <c r="I1048" s="99">
        <f t="shared" si="188"/>
        <v>39132.300000000003</v>
      </c>
      <c r="J1048" s="99"/>
      <c r="M1048" s="102"/>
      <c r="N1048" s="103"/>
      <c r="O1048" s="102"/>
      <c r="P1048" s="102"/>
      <c r="Q1048" s="102">
        <f t="shared" si="189"/>
        <v>2783.8</v>
      </c>
      <c r="R1048" s="104">
        <f t="shared" si="190"/>
        <v>97273.9</v>
      </c>
      <c r="S1048" s="104"/>
      <c r="T1048" s="104">
        <f t="shared" si="191"/>
        <v>97300</v>
      </c>
      <c r="U1048" s="97">
        <f t="shared" si="192"/>
        <v>139190</v>
      </c>
    </row>
    <row r="1049" spans="3:21" s="97" customFormat="1" ht="11" hidden="1" customHeight="1" outlineLevel="1">
      <c r="C1049" s="98">
        <f t="shared" si="184"/>
        <v>139290</v>
      </c>
      <c r="D1049" s="99">
        <f t="shared" si="185"/>
        <v>39169.300000000003</v>
      </c>
      <c r="E1049" s="100">
        <f t="shared" si="186"/>
        <v>0.39</v>
      </c>
      <c r="F1049" s="100">
        <f t="shared" si="187"/>
        <v>0.2812068346614976</v>
      </c>
      <c r="G1049" s="101">
        <f t="shared" si="193"/>
        <v>0.16443244143208011</v>
      </c>
      <c r="H1049" s="101"/>
      <c r="I1049" s="99">
        <f t="shared" si="188"/>
        <v>39169.300000000003</v>
      </c>
      <c r="J1049" s="99"/>
      <c r="M1049" s="102"/>
      <c r="N1049" s="103"/>
      <c r="O1049" s="102"/>
      <c r="P1049" s="102"/>
      <c r="Q1049" s="102">
        <f t="shared" si="189"/>
        <v>2785.8</v>
      </c>
      <c r="R1049" s="104">
        <f t="shared" si="190"/>
        <v>97334.9</v>
      </c>
      <c r="S1049" s="104"/>
      <c r="T1049" s="104">
        <f t="shared" si="191"/>
        <v>97300</v>
      </c>
      <c r="U1049" s="97">
        <f t="shared" si="192"/>
        <v>139290</v>
      </c>
    </row>
    <row r="1050" spans="3:21" s="97" customFormat="1" ht="11" hidden="1" customHeight="1" outlineLevel="1">
      <c r="C1050" s="98">
        <f t="shared" si="184"/>
        <v>139390</v>
      </c>
      <c r="D1050" s="99">
        <f t="shared" si="185"/>
        <v>39206.300000000003</v>
      </c>
      <c r="E1050" s="100">
        <f t="shared" si="186"/>
        <v>0.39</v>
      </c>
      <c r="F1050" s="100">
        <f t="shared" si="187"/>
        <v>0.28127053590644957</v>
      </c>
      <c r="G1050" s="101">
        <f t="shared" si="193"/>
        <v>0.16443244143208011</v>
      </c>
      <c r="H1050" s="101"/>
      <c r="I1050" s="99">
        <f t="shared" si="188"/>
        <v>39206.300000000003</v>
      </c>
      <c r="J1050" s="99"/>
      <c r="M1050" s="102"/>
      <c r="N1050" s="103"/>
      <c r="O1050" s="102"/>
      <c r="P1050" s="102"/>
      <c r="Q1050" s="102">
        <f t="shared" si="189"/>
        <v>2787.8</v>
      </c>
      <c r="R1050" s="104">
        <f t="shared" si="190"/>
        <v>97395.9</v>
      </c>
      <c r="S1050" s="104"/>
      <c r="T1050" s="104">
        <f t="shared" si="191"/>
        <v>97400</v>
      </c>
      <c r="U1050" s="97">
        <f t="shared" si="192"/>
        <v>139390</v>
      </c>
    </row>
    <row r="1051" spans="3:21" s="97" customFormat="1" ht="11" hidden="1" customHeight="1" outlineLevel="1">
      <c r="C1051" s="98">
        <f t="shared" si="184"/>
        <v>139490</v>
      </c>
      <c r="D1051" s="99">
        <f t="shared" si="185"/>
        <v>39243.300000000003</v>
      </c>
      <c r="E1051" s="100">
        <f t="shared" si="186"/>
        <v>0.39</v>
      </c>
      <c r="F1051" s="100">
        <f t="shared" si="187"/>
        <v>0.28133414581690447</v>
      </c>
      <c r="G1051" s="101">
        <f t="shared" si="193"/>
        <v>0.16443244143208011</v>
      </c>
      <c r="H1051" s="101"/>
      <c r="I1051" s="99">
        <f t="shared" si="188"/>
        <v>39243.300000000003</v>
      </c>
      <c r="J1051" s="99"/>
      <c r="M1051" s="102"/>
      <c r="N1051" s="103"/>
      <c r="O1051" s="102"/>
      <c r="P1051" s="102"/>
      <c r="Q1051" s="102">
        <f t="shared" si="189"/>
        <v>2789.8</v>
      </c>
      <c r="R1051" s="104">
        <f t="shared" si="190"/>
        <v>97456.9</v>
      </c>
      <c r="S1051" s="104"/>
      <c r="T1051" s="104">
        <f t="shared" si="191"/>
        <v>97500</v>
      </c>
      <c r="U1051" s="97">
        <f t="shared" si="192"/>
        <v>139490</v>
      </c>
    </row>
    <row r="1052" spans="3:21" s="97" customFormat="1" ht="11" hidden="1" customHeight="1" outlineLevel="1">
      <c r="C1052" s="98">
        <f t="shared" si="184"/>
        <v>139590</v>
      </c>
      <c r="D1052" s="99">
        <f t="shared" si="185"/>
        <v>39280.300000000003</v>
      </c>
      <c r="E1052" s="100">
        <f t="shared" si="186"/>
        <v>0.39</v>
      </c>
      <c r="F1052" s="100">
        <f t="shared" si="187"/>
        <v>0.281397664589154</v>
      </c>
      <c r="G1052" s="101">
        <f t="shared" si="193"/>
        <v>0.16443244143208011</v>
      </c>
      <c r="H1052" s="101"/>
      <c r="I1052" s="99">
        <f t="shared" si="188"/>
        <v>39280.300000000003</v>
      </c>
      <c r="J1052" s="99"/>
      <c r="M1052" s="102"/>
      <c r="N1052" s="103"/>
      <c r="O1052" s="102"/>
      <c r="P1052" s="102"/>
      <c r="Q1052" s="102">
        <f t="shared" si="189"/>
        <v>2791.8</v>
      </c>
      <c r="R1052" s="104">
        <f t="shared" si="190"/>
        <v>97517.9</v>
      </c>
      <c r="S1052" s="104"/>
      <c r="T1052" s="104">
        <f t="shared" si="191"/>
        <v>97500</v>
      </c>
      <c r="U1052" s="97">
        <f t="shared" si="192"/>
        <v>139590</v>
      </c>
    </row>
    <row r="1053" spans="3:21" s="97" customFormat="1" ht="11" hidden="1" customHeight="1" outlineLevel="1">
      <c r="C1053" s="98">
        <f t="shared" si="184"/>
        <v>139690</v>
      </c>
      <c r="D1053" s="99">
        <f t="shared" si="185"/>
        <v>39317.300000000003</v>
      </c>
      <c r="E1053" s="100">
        <f t="shared" si="186"/>
        <v>0.39</v>
      </c>
      <c r="F1053" s="100">
        <f t="shared" si="187"/>
        <v>0.28146109241892764</v>
      </c>
      <c r="G1053" s="101">
        <f t="shared" si="193"/>
        <v>0.16443244143208011</v>
      </c>
      <c r="H1053" s="101"/>
      <c r="I1053" s="99">
        <f t="shared" si="188"/>
        <v>39317.300000000003</v>
      </c>
      <c r="J1053" s="99"/>
      <c r="M1053" s="102"/>
      <c r="N1053" s="103"/>
      <c r="O1053" s="102"/>
      <c r="P1053" s="102"/>
      <c r="Q1053" s="102">
        <f t="shared" si="189"/>
        <v>2793.8</v>
      </c>
      <c r="R1053" s="104">
        <f t="shared" si="190"/>
        <v>97578.9</v>
      </c>
      <c r="S1053" s="104"/>
      <c r="T1053" s="104">
        <f t="shared" si="191"/>
        <v>97600</v>
      </c>
      <c r="U1053" s="97">
        <f t="shared" si="192"/>
        <v>139690</v>
      </c>
    </row>
    <row r="1054" spans="3:21" s="97" customFormat="1" ht="11" hidden="1" customHeight="1" outlineLevel="1">
      <c r="C1054" s="98">
        <f t="shared" si="184"/>
        <v>139790</v>
      </c>
      <c r="D1054" s="99">
        <f t="shared" si="185"/>
        <v>39354.300000000003</v>
      </c>
      <c r="E1054" s="100">
        <f t="shared" si="186"/>
        <v>0.39</v>
      </c>
      <c r="F1054" s="100">
        <f t="shared" si="187"/>
        <v>0.28152442950139495</v>
      </c>
      <c r="G1054" s="101">
        <f t="shared" si="193"/>
        <v>0.16443244143208011</v>
      </c>
      <c r="H1054" s="101"/>
      <c r="I1054" s="99">
        <f t="shared" si="188"/>
        <v>39354.300000000003</v>
      </c>
      <c r="J1054" s="99"/>
      <c r="M1054" s="102"/>
      <c r="N1054" s="103"/>
      <c r="O1054" s="102"/>
      <c r="P1054" s="102"/>
      <c r="Q1054" s="102">
        <f t="shared" si="189"/>
        <v>2795.8</v>
      </c>
      <c r="R1054" s="104">
        <f t="shared" si="190"/>
        <v>97639.9</v>
      </c>
      <c r="S1054" s="104"/>
      <c r="T1054" s="104">
        <f t="shared" si="191"/>
        <v>97600</v>
      </c>
      <c r="U1054" s="97">
        <f t="shared" si="192"/>
        <v>139790</v>
      </c>
    </row>
    <row r="1055" spans="3:21" s="97" customFormat="1" ht="11" hidden="1" customHeight="1" outlineLevel="1">
      <c r="C1055" s="98">
        <f t="shared" si="184"/>
        <v>139890</v>
      </c>
      <c r="D1055" s="99">
        <f t="shared" si="185"/>
        <v>39391.300000000003</v>
      </c>
      <c r="E1055" s="100">
        <f t="shared" si="186"/>
        <v>0.39</v>
      </c>
      <c r="F1055" s="100">
        <f t="shared" si="187"/>
        <v>0.28158767603116736</v>
      </c>
      <c r="G1055" s="101">
        <f t="shared" si="193"/>
        <v>0.16443244143208011</v>
      </c>
      <c r="H1055" s="101"/>
      <c r="I1055" s="99">
        <f t="shared" si="188"/>
        <v>39391.300000000003</v>
      </c>
      <c r="J1055" s="99"/>
      <c r="M1055" s="102"/>
      <c r="N1055" s="103"/>
      <c r="O1055" s="102"/>
      <c r="P1055" s="102"/>
      <c r="Q1055" s="102">
        <f t="shared" si="189"/>
        <v>2797.8</v>
      </c>
      <c r="R1055" s="104">
        <f t="shared" si="190"/>
        <v>97700.9</v>
      </c>
      <c r="S1055" s="104"/>
      <c r="T1055" s="104">
        <f t="shared" si="191"/>
        <v>97700</v>
      </c>
      <c r="U1055" s="97">
        <f t="shared" si="192"/>
        <v>139890</v>
      </c>
    </row>
    <row r="1056" spans="3:21" s="97" customFormat="1" ht="11" hidden="1" customHeight="1" outlineLevel="1">
      <c r="C1056" s="98">
        <f t="shared" si="184"/>
        <v>139990</v>
      </c>
      <c r="D1056" s="99">
        <f t="shared" si="185"/>
        <v>39428.300000000003</v>
      </c>
      <c r="E1056" s="100">
        <f t="shared" si="186"/>
        <v>0.39</v>
      </c>
      <c r="F1056" s="100">
        <f t="shared" si="187"/>
        <v>0.28165083220230019</v>
      </c>
      <c r="G1056" s="101">
        <f t="shared" si="193"/>
        <v>0.16443244143208011</v>
      </c>
      <c r="H1056" s="101"/>
      <c r="I1056" s="99">
        <f t="shared" si="188"/>
        <v>39428.300000000003</v>
      </c>
      <c r="J1056" s="99"/>
      <c r="M1056" s="102"/>
      <c r="N1056" s="103"/>
      <c r="O1056" s="102"/>
      <c r="P1056" s="102"/>
      <c r="Q1056" s="102">
        <f t="shared" si="189"/>
        <v>2799.8</v>
      </c>
      <c r="R1056" s="104">
        <f t="shared" si="190"/>
        <v>97761.9</v>
      </c>
      <c r="S1056" s="104"/>
      <c r="T1056" s="104">
        <f t="shared" si="191"/>
        <v>97800</v>
      </c>
      <c r="U1056" s="97">
        <f t="shared" si="192"/>
        <v>139990</v>
      </c>
    </row>
    <row r="1057" spans="3:21" s="97" customFormat="1" ht="11" hidden="1" customHeight="1" outlineLevel="1">
      <c r="C1057" s="98">
        <f t="shared" si="184"/>
        <v>140090</v>
      </c>
      <c r="D1057" s="99">
        <f t="shared" si="185"/>
        <v>39465.300000000003</v>
      </c>
      <c r="E1057" s="100">
        <f t="shared" si="186"/>
        <v>0.39</v>
      </c>
      <c r="F1057" s="100">
        <f t="shared" si="187"/>
        <v>0.28171389820829468</v>
      </c>
      <c r="G1057" s="101">
        <f t="shared" si="193"/>
        <v>0.16443244143208011</v>
      </c>
      <c r="H1057" s="101"/>
      <c r="I1057" s="99">
        <f t="shared" si="188"/>
        <v>39465.300000000003</v>
      </c>
      <c r="J1057" s="99"/>
      <c r="M1057" s="102"/>
      <c r="N1057" s="103"/>
      <c r="O1057" s="102"/>
      <c r="P1057" s="102"/>
      <c r="Q1057" s="102">
        <f t="shared" si="189"/>
        <v>2801.8</v>
      </c>
      <c r="R1057" s="104">
        <f t="shared" si="190"/>
        <v>97822.9</v>
      </c>
      <c r="S1057" s="104"/>
      <c r="T1057" s="104">
        <f t="shared" si="191"/>
        <v>97800</v>
      </c>
      <c r="U1057" s="97">
        <f t="shared" si="192"/>
        <v>140090</v>
      </c>
    </row>
    <row r="1058" spans="3:21" hidden="1" collapsed="1"/>
    <row r="1059" spans="3:21" hidden="1">
      <c r="C1059" s="1" t="s">
        <v>27</v>
      </c>
      <c r="D1059" s="4">
        <f t="shared" ref="D1059:D1068" si="194">E1059*$D$34</f>
        <v>1411.6214252054795</v>
      </c>
      <c r="E1059" s="7">
        <v>0.17760000000000001</v>
      </c>
    </row>
    <row r="1060" spans="3:21" hidden="1">
      <c r="C1060" s="1" t="s">
        <v>24</v>
      </c>
      <c r="D1060" s="4">
        <f t="shared" si="194"/>
        <v>1207.3496311301371</v>
      </c>
      <c r="E1060" s="7">
        <v>0.15190000000000001</v>
      </c>
    </row>
    <row r="1061" spans="3:21" hidden="1">
      <c r="C1061" s="1" t="s">
        <v>26</v>
      </c>
      <c r="D1061" s="4">
        <f t="shared" si="194"/>
        <v>929.15847188356167</v>
      </c>
      <c r="E1061" s="7">
        <v>0.1169</v>
      </c>
    </row>
    <row r="1062" spans="3:21" hidden="1">
      <c r="C1062" s="1" t="s">
        <v>28</v>
      </c>
      <c r="D1062" s="4">
        <f t="shared" si="194"/>
        <v>652.55697640410961</v>
      </c>
      <c r="E1062" s="7">
        <v>8.2100000000000006E-2</v>
      </c>
    </row>
    <row r="1063" spans="3:21" hidden="1">
      <c r="C1063" s="1" t="s">
        <v>29</v>
      </c>
      <c r="D1063" s="4">
        <f t="shared" si="194"/>
        <v>650.17248075342468</v>
      </c>
      <c r="E1063" s="7">
        <v>8.1799999999999998E-2</v>
      </c>
    </row>
    <row r="1064" spans="3:21" hidden="1">
      <c r="C1064" s="1" t="s">
        <v>30</v>
      </c>
      <c r="D1064" s="4">
        <f t="shared" si="194"/>
        <v>614.40504599315068</v>
      </c>
      <c r="E1064" s="7">
        <v>7.7299999999999994E-2</v>
      </c>
    </row>
    <row r="1065" spans="3:21" hidden="1">
      <c r="C1065" s="1" t="s">
        <v>25</v>
      </c>
      <c r="D1065" s="4">
        <f t="shared" si="194"/>
        <v>472.92497071917808</v>
      </c>
      <c r="E1065" s="7">
        <v>5.9499999999999997E-2</v>
      </c>
    </row>
    <row r="1066" spans="3:21" hidden="1">
      <c r="C1066" s="1" t="s">
        <v>31</v>
      </c>
      <c r="D1066" s="4">
        <f t="shared" si="194"/>
        <v>294.08779691780819</v>
      </c>
      <c r="E1066" s="1">
        <v>3.6999999999999998E-2</v>
      </c>
    </row>
    <row r="1067" spans="3:21" hidden="1">
      <c r="C1067" s="1" t="s">
        <v>33</v>
      </c>
      <c r="D1067" s="4">
        <f t="shared" si="194"/>
        <v>183.60616510273971</v>
      </c>
      <c r="E1067" s="1">
        <v>2.3099999999999999E-2</v>
      </c>
    </row>
    <row r="1068" spans="3:21" hidden="1">
      <c r="C1068" s="1" t="s">
        <v>34</v>
      </c>
      <c r="D1068" s="4">
        <f t="shared" si="194"/>
        <v>132.73692455479451</v>
      </c>
      <c r="E1068" s="1">
        <v>1.67E-2</v>
      </c>
    </row>
    <row r="1069" spans="3:21" hidden="1">
      <c r="C1069" s="1" t="s">
        <v>32</v>
      </c>
      <c r="D1069" s="4">
        <f t="shared" ref="D1069" si="195">E1069*$D$34</f>
        <v>1399.6989469520533</v>
      </c>
      <c r="E1069" s="8">
        <v>0.17609999999999981</v>
      </c>
    </row>
    <row r="1070" spans="3:21" hidden="1"/>
    <row r="1071" spans="3:21" hidden="1"/>
    <row r="1072" spans="3:21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spans="4:20" hidden="1"/>
    <row r="1090" spans="4:20" s="93" customFormat="1" hidden="1">
      <c r="D1090" s="92"/>
      <c r="G1090" s="94"/>
      <c r="H1090" s="94"/>
      <c r="I1090" s="92"/>
      <c r="J1090" s="92"/>
      <c r="M1090" s="95"/>
      <c r="N1090" s="96"/>
      <c r="O1090" s="95"/>
      <c r="P1090" s="95"/>
      <c r="Q1090" s="95"/>
      <c r="R1090" s="95"/>
      <c r="S1090" s="95"/>
      <c r="T1090" s="95"/>
    </row>
  </sheetData>
  <sheetProtection password="E4D6" sheet="1" objects="1" scenarios="1" selectLockedCells="1"/>
  <sortState ref="C170:E179">
    <sortCondition descending="1" ref="D170:D179"/>
  </sortState>
  <mergeCells count="2">
    <mergeCell ref="I35:J35"/>
    <mergeCell ref="E2:F2"/>
  </mergeCells>
  <dataValidations count="2">
    <dataValidation type="list" allowBlank="1" showInputMessage="1" showErrorMessage="1" sqref="E2">
      <formula1>$K$39:$K$40</formula1>
    </dataValidation>
    <dataValidation type="list" allowBlank="1" showInputMessage="1" showErrorMessage="1" sqref="D4">
      <formula1>$L$39:$L$47</formula1>
    </dataValidation>
  </dataValidations>
  <pageMargins left="0.75" right="0.75" top="1" bottom="1" header="0.5" footer="0.5"/>
  <pageSetup paperSize="9" orientation="portrait" horizontalDpi="4294967292" verticalDpi="4294967292"/>
  <ignoredErrors>
    <ignoredError sqref="D19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AV_tax calc v1.0</vt:lpstr>
    </vt:vector>
  </TitlesOfParts>
  <Company>Insight Wealth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Mitchell</dc:creator>
  <cp:lastModifiedBy>Joel Mitchell</cp:lastModifiedBy>
  <dcterms:created xsi:type="dcterms:W3CDTF">2016-07-17T09:13:05Z</dcterms:created>
  <dcterms:modified xsi:type="dcterms:W3CDTF">2018-04-11T04:47:06Z</dcterms:modified>
</cp:coreProperties>
</file>